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S:\Mayor &amp; Councillors\Councillors\2023\Account of all Payments to Elected Members\"/>
    </mc:Choice>
  </mc:AlternateContent>
  <xr:revisionPtr revIDLastSave="0" documentId="8_{D955DC23-1D7E-4D56-8571-9C2F79084B02}" xr6:coauthVersionLast="47" xr6:coauthVersionMax="47" xr10:uidLastSave="{00000000-0000-0000-0000-000000000000}"/>
  <bookViews>
    <workbookView xWindow="-120" yWindow="-120" windowWidth="29040" windowHeight="15720" tabRatio="911" firstSheet="7" activeTab="18" xr2:uid="{00000000-000D-0000-FFFF-FFFF00000000}"/>
  </bookViews>
  <sheets>
    <sheet name="E. Hoare 2023" sheetId="26" r:id="rId1"/>
    <sheet name="C. Higgins 2023" sheetId="24" r:id="rId2"/>
    <sheet name="M. O'Connor 2023" sheetId="25" r:id="rId3"/>
    <sheet name="J. Connolly 2023" sheetId="23" r:id="rId4"/>
    <sheet name="A. Cheevers 2023" sheetId="22" r:id="rId5"/>
    <sheet name="Alan  Curran 2023" sheetId="21" r:id="rId6"/>
    <sheet name="I. Byrne 2023" sheetId="1" r:id="rId7"/>
    <sheet name="D. Lyons 2023" sheetId="3" r:id="rId8"/>
    <sheet name="M. Crowe 2023" sheetId="4" r:id="rId9"/>
    <sheet name="D. McDonnell 2023" sheetId="5" r:id="rId10"/>
    <sheet name="N. McNelis 2023" sheetId="6" r:id="rId11"/>
    <sheet name="N. Murphy 2023" sheetId="8" r:id="rId12"/>
    <sheet name="T. O'Flaherty 2023" sheetId="9" r:id="rId13"/>
    <sheet name="P. Keane 2023" sheetId="10" r:id="rId14"/>
    <sheet name="F. Fahy 2023" sheetId="11" r:id="rId15"/>
    <sheet name="N Larkin 2023" sheetId="16" r:id="rId16"/>
    <sheet name="M. Cubbard 2023" sheetId="13" r:id="rId17"/>
    <sheet name="C Connolly 2023" sheetId="20" r:id="rId18"/>
    <sheet name="O.Hanley 2023" sheetId="27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7" l="1"/>
  <c r="D19" i="3" l="1"/>
  <c r="D21" i="4"/>
  <c r="D22" i="20" l="1"/>
  <c r="D17" i="16"/>
  <c r="D22" i="11"/>
  <c r="D17" i="22" l="1"/>
  <c r="D9" i="9" l="1"/>
  <c r="D28" i="9" s="1"/>
  <c r="D19" i="26" l="1"/>
  <c r="D8" i="13"/>
  <c r="D9" i="25"/>
  <c r="D18" i="25" s="1"/>
  <c r="D16" i="13" l="1"/>
  <c r="D8" i="5" l="1"/>
  <c r="D24" i="5" s="1"/>
  <c r="D9" i="3"/>
  <c r="D8" i="16" l="1"/>
  <c r="D8" i="4"/>
  <c r="D9" i="26" l="1"/>
  <c r="D19" i="24"/>
  <c r="D8" i="24"/>
  <c r="D15" i="23"/>
  <c r="D8" i="23"/>
  <c r="D15" i="6"/>
  <c r="D19" i="6" s="1"/>
  <c r="D21" i="26" l="1"/>
  <c r="D21" i="24"/>
  <c r="D17" i="23"/>
  <c r="D19" i="13"/>
  <c r="D8" i="22"/>
  <c r="D14" i="21"/>
  <c r="D8" i="21"/>
  <c r="D16" i="21" s="1"/>
  <c r="D9" i="11" l="1"/>
  <c r="D9" i="10"/>
  <c r="D8" i="8"/>
  <c r="D18" i="8" s="1"/>
  <c r="D9" i="6"/>
  <c r="D21" i="6" s="1"/>
  <c r="D7" i="1"/>
  <c r="D16" i="10" l="1"/>
  <c r="D16" i="1" l="1"/>
  <c r="D9" i="20" l="1"/>
  <c r="D18" i="10" l="1"/>
  <c r="D18" i="1"/>
</calcChain>
</file>

<file path=xl/sharedStrings.xml><?xml version="1.0" encoding="utf-8"?>
<sst xmlns="http://schemas.openxmlformats.org/spreadsheetml/2006/main" count="726" uniqueCount="219">
  <si>
    <t>Salary, Allowances, Miscellaneous Payment</t>
  </si>
  <si>
    <t>Payment</t>
  </si>
  <si>
    <t>Date</t>
  </si>
  <si>
    <t>Location</t>
  </si>
  <si>
    <t>Total</t>
  </si>
  <si>
    <t>Environment, Recreation &amp; Amenity SPC</t>
  </si>
  <si>
    <t>Planning SPC</t>
  </si>
  <si>
    <t>Elected as delegates to other bodies</t>
  </si>
  <si>
    <t>Lough Corrib Navigation Trustees</t>
  </si>
  <si>
    <t>Transportation SPC</t>
  </si>
  <si>
    <t>Joint Policing Committee</t>
  </si>
  <si>
    <t>Economic Development, Enterprise Support &amp; Culture SPC</t>
  </si>
  <si>
    <t>CLLR. MICHAEL CROWE</t>
  </si>
  <si>
    <t>Housing SPC</t>
  </si>
  <si>
    <t>CLLR. DECLAN MCDONNELL</t>
  </si>
  <si>
    <t>Corporate Policy Group</t>
  </si>
  <si>
    <t>CLLR. NIALL MCNELIS</t>
  </si>
  <si>
    <t>Procedures Committee</t>
  </si>
  <si>
    <t>Regional Health Forum West</t>
  </si>
  <si>
    <t>CLLR. TERRY O' FLAHERTY</t>
  </si>
  <si>
    <t xml:space="preserve">Environment, Recreation &amp; Amenity SPC </t>
  </si>
  <si>
    <t>CLLR. PETER KEANE</t>
  </si>
  <si>
    <t>CLLR. FRANK FAHY</t>
  </si>
  <si>
    <t>Galway City Joint Policing Committee</t>
  </si>
  <si>
    <t>Audit Committee</t>
  </si>
  <si>
    <t>Cllr. Noel Larkin</t>
  </si>
  <si>
    <t>Councillors Basic Pay (subject to Taxation)</t>
  </si>
  <si>
    <t>City Council Meetings Attended – January to December</t>
  </si>
  <si>
    <t xml:space="preserve">City Council Meetings Attended </t>
  </si>
  <si>
    <t xml:space="preserve">City Council Meetings Attended – January to December </t>
  </si>
  <si>
    <t>CLLR. COLLETTE CONNOLLY</t>
  </si>
  <si>
    <t xml:space="preserve">   </t>
  </si>
  <si>
    <t>Cllr Mike Cubbard</t>
  </si>
  <si>
    <t>Training</t>
  </si>
  <si>
    <t>Conferences</t>
  </si>
  <si>
    <t>Training / Conferences  Attended – January to December</t>
  </si>
  <si>
    <t>Training:</t>
  </si>
  <si>
    <t>Conferences:</t>
  </si>
  <si>
    <t xml:space="preserve">Meetings Attended – January to December </t>
  </si>
  <si>
    <t xml:space="preserve">Training / Conferences  Attended – January to December </t>
  </si>
  <si>
    <t>Training / Conferences  Attended – January – December</t>
  </si>
  <si>
    <t>%</t>
  </si>
  <si>
    <t>3 of 4</t>
  </si>
  <si>
    <t>4 of 4</t>
  </si>
  <si>
    <t>Meetings Attended – January to December                              Attended</t>
  </si>
  <si>
    <t>5 of 5</t>
  </si>
  <si>
    <t>2 of 4</t>
  </si>
  <si>
    <t>Meetings Attended – January to December   Attended</t>
  </si>
  <si>
    <t>Galway Roscommom Education &amp; Training Board</t>
  </si>
  <si>
    <t xml:space="preserve">Association of Irish Local Government </t>
  </si>
  <si>
    <t>Meetings Attended – January to December            Attended</t>
  </si>
  <si>
    <t>Galway Roscommon Education Training Board</t>
  </si>
  <si>
    <t>Attended</t>
  </si>
  <si>
    <t>Northern &amp; Western Regional Assembly</t>
  </si>
  <si>
    <t>Meetings Attended – January to December                 Attended</t>
  </si>
  <si>
    <t>Meetings Attended – January to December                   Attended</t>
  </si>
  <si>
    <t>Training / Conferences  Attended – Jan to Dec</t>
  </si>
  <si>
    <t>Meetings Attended – Jan to Dec                                      Attended</t>
  </si>
  <si>
    <t>Conference</t>
  </si>
  <si>
    <t>AILG</t>
  </si>
  <si>
    <t>Galway Salthill Failte Ltd. (Leisureland)</t>
  </si>
  <si>
    <t>External Audit Committee</t>
  </si>
  <si>
    <t>LCDC</t>
  </si>
  <si>
    <t>LTACC</t>
  </si>
  <si>
    <t>Ordinary Meetings</t>
  </si>
  <si>
    <t>Special Meetings</t>
  </si>
  <si>
    <t>Climate Action, Environment, Recreation &amp; Amenity SPC</t>
  </si>
  <si>
    <t>None</t>
  </si>
  <si>
    <t>Cllr. Alan Cheevers</t>
  </si>
  <si>
    <t>Transport SPC</t>
  </si>
  <si>
    <t>NONE</t>
  </si>
  <si>
    <t>JPC Meeting</t>
  </si>
  <si>
    <t>Cllr. Clodagh Higgins</t>
  </si>
  <si>
    <t>Cllr. John Connolly</t>
  </si>
  <si>
    <t>Cllr. Martina O'Connor</t>
  </si>
  <si>
    <t>Cllr. Eddie Hoare</t>
  </si>
  <si>
    <t>Cllr. Donal Lyons</t>
  </si>
  <si>
    <t>National University of Ireland, Galway</t>
  </si>
  <si>
    <t>LAMA</t>
  </si>
  <si>
    <t>Galway Salthill Failte Ltd (Leisureland)</t>
  </si>
  <si>
    <t xml:space="preserve">Corporate Policy Group </t>
  </si>
  <si>
    <t>Galway Sports Partnership</t>
  </si>
  <si>
    <t>CLLR. NIALL MURPHY</t>
  </si>
  <si>
    <t>Training / Conferences  Attended – January - December</t>
  </si>
  <si>
    <t>Meetings Attended – January to December                     Attended</t>
  </si>
  <si>
    <t>Meetings Attended – January to December                       Attended</t>
  </si>
  <si>
    <t>CLLR. IMELDA BYRNE</t>
  </si>
  <si>
    <t xml:space="preserve"> </t>
  </si>
  <si>
    <t xml:space="preserve">Procedures Committee </t>
  </si>
  <si>
    <t>13 of 13</t>
  </si>
  <si>
    <t>Planning SPC Chair Allowance (subject to taxation)</t>
  </si>
  <si>
    <t>2 of 2</t>
  </si>
  <si>
    <t xml:space="preserve">Housing SPC </t>
  </si>
  <si>
    <t>Transport SPC Chair Allowance (subject to taxation)</t>
  </si>
  <si>
    <t>SPC Chair Allowance (subject to taxation)</t>
  </si>
  <si>
    <t>Deputy Mayor Allowance (June - December)</t>
  </si>
  <si>
    <t>Meetings Attended – January to December                            Attended</t>
  </si>
  <si>
    <t>Educational Training</t>
  </si>
  <si>
    <t>1 of 4</t>
  </si>
  <si>
    <t>Foreign Travel as Mayor</t>
  </si>
  <si>
    <t>12 of 13</t>
  </si>
  <si>
    <t>Procedures Meeting</t>
  </si>
  <si>
    <t>Mayoral Allowance (Jan - June - non taxable)</t>
  </si>
  <si>
    <t>Mayoral Allowance (June - December - non taxable)</t>
  </si>
  <si>
    <t>Local Representation Allowance - Unvouched</t>
  </si>
  <si>
    <t>Meetings Attended – January to December              Attended</t>
  </si>
  <si>
    <t>Meetings Attended – January to December          Attended</t>
  </si>
  <si>
    <t>Local Representation Allowance - Vouched (including travel &amp; subsistence)</t>
  </si>
  <si>
    <t>Local Representation Allowance - Vouched (travel &amp; subsistence)</t>
  </si>
  <si>
    <t>Deputy Mayor Allowance</t>
  </si>
  <si>
    <t>Mayoral Allowance</t>
  </si>
  <si>
    <t>Cllr. Alan Curran</t>
  </si>
  <si>
    <t>1 of 1</t>
  </si>
  <si>
    <t>1 of 3</t>
  </si>
  <si>
    <t>26 of 27</t>
  </si>
  <si>
    <t>11 of 13</t>
  </si>
  <si>
    <t>LTACC Meetings</t>
  </si>
  <si>
    <t>25 of 34</t>
  </si>
  <si>
    <t>1 of 2</t>
  </si>
  <si>
    <t>24 of 27</t>
  </si>
  <si>
    <t>Meetings Attended – January to December 2023                                   Meetings attended</t>
  </si>
  <si>
    <t>9 of 13</t>
  </si>
  <si>
    <t>15 of 23</t>
  </si>
  <si>
    <t>6 of 6</t>
  </si>
  <si>
    <t>6 of 7</t>
  </si>
  <si>
    <t>37 of 43</t>
  </si>
  <si>
    <t>28 of 29</t>
  </si>
  <si>
    <t>11 of 11</t>
  </si>
  <si>
    <t>2 of 3</t>
  </si>
  <si>
    <t>0 of 1</t>
  </si>
  <si>
    <t>3 of 3</t>
  </si>
  <si>
    <t>Meetings Attended – January to December                     29 of 32</t>
  </si>
  <si>
    <t>0 of 4</t>
  </si>
  <si>
    <t>19 of 26</t>
  </si>
  <si>
    <t>19 of 23</t>
  </si>
  <si>
    <t>24 of 30</t>
  </si>
  <si>
    <t>36 of 39</t>
  </si>
  <si>
    <t>25 of 30</t>
  </si>
  <si>
    <t>28 of 34</t>
  </si>
  <si>
    <t>35 of 36</t>
  </si>
  <si>
    <t>7 of 7</t>
  </si>
  <si>
    <t>Procedures Committee Meetings</t>
  </si>
  <si>
    <t>24-25 March</t>
  </si>
  <si>
    <t>AILG Module 2</t>
  </si>
  <si>
    <t>14-15 June</t>
  </si>
  <si>
    <t>AILG Module 3</t>
  </si>
  <si>
    <t>19-21 April</t>
  </si>
  <si>
    <t>AILG Annual Conference</t>
  </si>
  <si>
    <t>7-9 February</t>
  </si>
  <si>
    <t>Assoc of Irish Regions Conf</t>
  </si>
  <si>
    <t>Monaghan</t>
  </si>
  <si>
    <t>2-4 March</t>
  </si>
  <si>
    <t xml:space="preserve">LAMA Spring </t>
  </si>
  <si>
    <t>Bantry</t>
  </si>
  <si>
    <t>19-20 July</t>
  </si>
  <si>
    <t>AILG Module 4</t>
  </si>
  <si>
    <t>Cork</t>
  </si>
  <si>
    <t>4th - 7th August</t>
  </si>
  <si>
    <t>Lorient</t>
  </si>
  <si>
    <t xml:space="preserve">13th-22nd August </t>
  </si>
  <si>
    <t>Chicago/Milwaukee</t>
  </si>
  <si>
    <t>11th-16th October</t>
  </si>
  <si>
    <t>Los Angeles, USA</t>
  </si>
  <si>
    <t>21 of 27</t>
  </si>
  <si>
    <t>Seattle / Chicago</t>
  </si>
  <si>
    <t>15.06.23</t>
  </si>
  <si>
    <t>Western Inter-County Railway Committee</t>
  </si>
  <si>
    <t>2-5 May 2023</t>
  </si>
  <si>
    <t>Netherlands Cycling Tour</t>
  </si>
  <si>
    <t>13-22nd Aug 23</t>
  </si>
  <si>
    <t>Foreign Travel</t>
  </si>
  <si>
    <t>13th-23rd August 2023</t>
  </si>
  <si>
    <t>13th-23rd August</t>
  </si>
  <si>
    <t>2nd - 5th May 2023</t>
  </si>
  <si>
    <t>Cycling Trip - Amsterdam</t>
  </si>
  <si>
    <t>Travel</t>
  </si>
  <si>
    <t>8th May 2022</t>
  </si>
  <si>
    <t>9th - 13th March 2022</t>
  </si>
  <si>
    <t>7th &amp; 8th Feb</t>
  </si>
  <si>
    <t>Associations of Irish Regions (AIR)</t>
  </si>
  <si>
    <t>Four Seasons Hotel</t>
  </si>
  <si>
    <t>25TH March</t>
  </si>
  <si>
    <t>13-15 Sept</t>
  </si>
  <si>
    <t>AILG Autumn Training Seminar</t>
  </si>
  <si>
    <t>9th - 16th</t>
  </si>
  <si>
    <t>Age Friendly Awards - Wexford - Clayton Hotel </t>
  </si>
  <si>
    <t>30th November 2023</t>
  </si>
  <si>
    <t>13-15th Sept 2023</t>
  </si>
  <si>
    <t xml:space="preserve">AILG Autumn Seminar - </t>
  </si>
  <si>
    <t>19th - 20th April 2023</t>
  </si>
  <si>
    <t xml:space="preserve">AILG Annual Training </t>
  </si>
  <si>
    <t>24- 25 November</t>
  </si>
  <si>
    <t xml:space="preserve">Modular Housing in Ireland Conference </t>
  </si>
  <si>
    <t>Irish Public Bodies</t>
  </si>
  <si>
    <t>Barrister-at-Law Degree Course</t>
  </si>
  <si>
    <t>38 of 39</t>
  </si>
  <si>
    <t>11- 12 Nov 22</t>
  </si>
  <si>
    <t>Celtic Conference</t>
  </si>
  <si>
    <t>13 -14 May 22</t>
  </si>
  <si>
    <t>6-8 April 22</t>
  </si>
  <si>
    <r>
      <t>TotaT</t>
    </r>
    <r>
      <rPr>
        <b/>
        <sz val="10"/>
        <rFont val="Arial"/>
        <family val="2"/>
      </rPr>
      <t>TOTAL</t>
    </r>
  </si>
  <si>
    <t>Co Louth</t>
  </si>
  <si>
    <t>Sligo</t>
  </si>
  <si>
    <t xml:space="preserve"> Kilkenny</t>
  </si>
  <si>
    <t xml:space="preserve">Mullingar </t>
  </si>
  <si>
    <t>Aggregated Travel</t>
  </si>
  <si>
    <t>Dundalk</t>
  </si>
  <si>
    <t xml:space="preserve">Sligo </t>
  </si>
  <si>
    <t>Cllr Owen Hanley</t>
  </si>
  <si>
    <t>32 of 33</t>
  </si>
  <si>
    <t>Local Representation Allowance - Vouched (including travel &amp; subsistence) 2023 Expenses</t>
  </si>
  <si>
    <t>Local Representation Allowance - Vouched (including travel &amp; subsistence) 2022 Expenses Paid in 2023</t>
  </si>
  <si>
    <t>2022 Training Expenses Paid in 2023</t>
  </si>
  <si>
    <t>Training / Conferences  Attended – January – December 2023</t>
  </si>
  <si>
    <t>Kilkenny</t>
  </si>
  <si>
    <t>Planning for Climate Change (Attended in 2022, expenses paid in 2023)</t>
  </si>
  <si>
    <t>Chicago/Milwaukee Trip Aug 2022 (Paid in 2023)</t>
  </si>
  <si>
    <t>Trip to Lorient (Paid in 2023)</t>
  </si>
  <si>
    <t>Trip to Connemara with delegation from Lorient (Paid 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</si>
</sst>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#,##0.00;[Red]\-&quot;€&quot;#,##0.00"/>
    <numFmt numFmtId="165" formatCode="\€#,##0.00"/>
    <numFmt numFmtId="166" formatCode="[$€-83C]#,##0.00;[Red]\-[$€-83C]#,##0.00"/>
    <numFmt numFmtId="167" formatCode="[$€-1809]#,##0.00;[Red]\-[$€-1809]#,##0.00"/>
    <numFmt numFmtId="168" formatCode="#,###"/>
    <numFmt numFmtId="169" formatCode="dd/mm/yy"/>
  </numFmts>
  <fonts count="20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1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color rgb="FF212529"/>
      <name val="Source Sans Pro"/>
      <family val="2"/>
    </font>
    <font>
      <sz val="12"/>
      <color rgb="FF212529"/>
      <name val="Source Sans Pro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9"/>
        <bgColor indexed="57"/>
      </patternFill>
    </fill>
    <fill>
      <patternFill patternType="solid">
        <fgColor indexed="11"/>
        <bgColor indexed="57"/>
      </patternFill>
    </fill>
    <fill>
      <patternFill patternType="solid">
        <fgColor indexed="44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57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57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rgb="FFFFFF00"/>
        <bgColor indexed="22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91">
    <xf numFmtId="0" fontId="0" fillId="0" borderId="0" xfId="0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2" fillId="0" borderId="1" xfId="0" applyFont="1" applyBorder="1"/>
    <xf numFmtId="165" fontId="2" fillId="0" borderId="1" xfId="0" applyNumberFormat="1" applyFont="1" applyBorder="1"/>
    <xf numFmtId="0" fontId="0" fillId="2" borderId="1" xfId="0" applyFill="1" applyBorder="1"/>
    <xf numFmtId="0" fontId="2" fillId="2" borderId="1" xfId="0" applyFont="1" applyFill="1" applyBorder="1"/>
    <xf numFmtId="166" fontId="2" fillId="2" borderId="1" xfId="0" applyNumberFormat="1" applyFont="1" applyFill="1" applyBorder="1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165" fontId="2" fillId="2" borderId="1" xfId="0" applyNumberFormat="1" applyFont="1" applyFill="1" applyBorder="1"/>
    <xf numFmtId="0" fontId="0" fillId="3" borderId="1" xfId="0" applyFill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14" fontId="0" fillId="0" borderId="1" xfId="0" applyNumberFormat="1" applyBorder="1"/>
    <xf numFmtId="168" fontId="0" fillId="0" borderId="1" xfId="0" applyNumberFormat="1" applyBorder="1"/>
    <xf numFmtId="0" fontId="0" fillId="0" borderId="2" xfId="0" applyBorder="1"/>
    <xf numFmtId="165" fontId="0" fillId="0" borderId="2" xfId="0" applyNumberFormat="1" applyBorder="1"/>
    <xf numFmtId="169" fontId="5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/>
    <xf numFmtId="165" fontId="5" fillId="0" borderId="1" xfId="0" applyNumberFormat="1" applyFont="1" applyBorder="1"/>
    <xf numFmtId="169" fontId="0" fillId="0" borderId="1" xfId="0" applyNumberFormat="1" applyBorder="1"/>
    <xf numFmtId="167" fontId="0" fillId="0" borderId="1" xfId="0" applyNumberFormat="1" applyBorder="1" applyAlignment="1">
      <alignment wrapText="1"/>
    </xf>
    <xf numFmtId="0" fontId="9" fillId="0" borderId="1" xfId="0" applyFont="1" applyBorder="1"/>
    <xf numFmtId="165" fontId="9" fillId="0" borderId="1" xfId="0" applyNumberFormat="1" applyFont="1" applyBorder="1"/>
    <xf numFmtId="0" fontId="10" fillId="2" borderId="1" xfId="0" applyFont="1" applyFill="1" applyBorder="1"/>
    <xf numFmtId="0" fontId="10" fillId="0" borderId="1" xfId="0" applyFont="1" applyBorder="1" applyAlignment="1">
      <alignment wrapText="1"/>
    </xf>
    <xf numFmtId="165" fontId="10" fillId="0" borderId="1" xfId="0" applyNumberFormat="1" applyFont="1" applyBorder="1" applyAlignment="1">
      <alignment wrapText="1"/>
    </xf>
    <xf numFmtId="0" fontId="11" fillId="0" borderId="1" xfId="0" applyFont="1" applyBorder="1"/>
    <xf numFmtId="167" fontId="11" fillId="0" borderId="1" xfId="0" applyNumberFormat="1" applyFont="1" applyBorder="1" applyAlignment="1">
      <alignment wrapText="1"/>
    </xf>
    <xf numFmtId="0" fontId="9" fillId="2" borderId="1" xfId="0" applyFont="1" applyFill="1" applyBorder="1"/>
    <xf numFmtId="165" fontId="10" fillId="2" borderId="1" xfId="0" applyNumberFormat="1" applyFont="1" applyFill="1" applyBorder="1"/>
    <xf numFmtId="0" fontId="10" fillId="0" borderId="1" xfId="0" applyFont="1" applyBorder="1"/>
    <xf numFmtId="165" fontId="10" fillId="0" borderId="1" xfId="0" applyNumberFormat="1" applyFont="1" applyBorder="1"/>
    <xf numFmtId="0" fontId="10" fillId="3" borderId="1" xfId="0" applyFont="1" applyFill="1" applyBorder="1"/>
    <xf numFmtId="0" fontId="9" fillId="3" borderId="1" xfId="0" applyFont="1" applyFill="1" applyBorder="1"/>
    <xf numFmtId="165" fontId="10" fillId="3" borderId="1" xfId="0" applyNumberFormat="1" applyFont="1" applyFill="1" applyBorder="1"/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0" xfId="0" applyNumberFormat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wrapText="1"/>
    </xf>
    <xf numFmtId="169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0" fontId="6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165" fontId="8" fillId="4" borderId="1" xfId="0" applyNumberFormat="1" applyFont="1" applyFill="1" applyBorder="1" applyAlignment="1">
      <alignment wrapText="1"/>
    </xf>
    <xf numFmtId="168" fontId="0" fillId="0" borderId="1" xfId="0" applyNumberFormat="1" applyBorder="1" applyAlignment="1">
      <alignment wrapText="1"/>
    </xf>
    <xf numFmtId="0" fontId="4" fillId="0" borderId="1" xfId="0" applyFont="1" applyBorder="1" applyAlignment="1">
      <alignment wrapText="1"/>
    </xf>
    <xf numFmtId="16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5" fontId="2" fillId="3" borderId="1" xfId="0" applyNumberFormat="1" applyFont="1" applyFill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6" fontId="2" fillId="0" borderId="1" xfId="0" applyNumberFormat="1" applyFont="1" applyBorder="1" applyAlignment="1">
      <alignment wrapText="1"/>
    </xf>
    <xf numFmtId="0" fontId="2" fillId="6" borderId="1" xfId="0" applyFont="1" applyFill="1" applyBorder="1" applyAlignment="1">
      <alignment wrapText="1"/>
    </xf>
    <xf numFmtId="166" fontId="2" fillId="6" borderId="1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horizontal="center" wrapText="1"/>
    </xf>
    <xf numFmtId="165" fontId="0" fillId="0" borderId="3" xfId="0" applyNumberFormat="1" applyBorder="1" applyAlignment="1">
      <alignment wrapText="1"/>
    </xf>
    <xf numFmtId="0" fontId="2" fillId="0" borderId="3" xfId="0" applyFont="1" applyBorder="1" applyAlignment="1">
      <alignment wrapText="1"/>
    </xf>
    <xf numFmtId="165" fontId="2" fillId="0" borderId="3" xfId="0" applyNumberFormat="1" applyFont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66" fontId="2" fillId="2" borderId="3" xfId="0" applyNumberFormat="1" applyFont="1" applyFill="1" applyBorder="1" applyAlignment="1">
      <alignment wrapText="1"/>
    </xf>
    <xf numFmtId="14" fontId="0" fillId="0" borderId="3" xfId="0" applyNumberFormat="1" applyBorder="1" applyAlignment="1">
      <alignment wrapText="1"/>
    </xf>
    <xf numFmtId="14" fontId="5" fillId="0" borderId="3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65" fontId="2" fillId="2" borderId="3" xfId="0" applyNumberFormat="1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165" fontId="2" fillId="3" borderId="3" xfId="0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168" fontId="0" fillId="0" borderId="3" xfId="0" applyNumberFormat="1" applyBorder="1" applyAlignment="1">
      <alignment wrapText="1"/>
    </xf>
    <xf numFmtId="165" fontId="5" fillId="0" borderId="3" xfId="0" applyNumberFormat="1" applyFont="1" applyBorder="1" applyAlignment="1">
      <alignment wrapText="1"/>
    </xf>
    <xf numFmtId="165" fontId="8" fillId="0" borderId="3" xfId="0" applyNumberFormat="1" applyFont="1" applyBorder="1" applyAlignment="1">
      <alignment wrapText="1"/>
    </xf>
    <xf numFmtId="166" fontId="8" fillId="2" borderId="3" xfId="0" applyNumberFormat="1" applyFont="1" applyFill="1" applyBorder="1" applyAlignment="1">
      <alignment wrapText="1"/>
    </xf>
    <xf numFmtId="167" fontId="5" fillId="0" borderId="3" xfId="0" applyNumberFormat="1" applyFont="1" applyBorder="1" applyAlignment="1">
      <alignment wrapText="1"/>
    </xf>
    <xf numFmtId="169" fontId="0" fillId="0" borderId="3" xfId="0" applyNumberFormat="1" applyBorder="1" applyAlignment="1">
      <alignment wrapText="1"/>
    </xf>
    <xf numFmtId="165" fontId="8" fillId="3" borderId="3" xfId="0" applyNumberFormat="1" applyFont="1" applyFill="1" applyBorder="1" applyAlignment="1">
      <alignment wrapText="1"/>
    </xf>
    <xf numFmtId="168" fontId="5" fillId="0" borderId="3" xfId="0" applyNumberFormat="1" applyFont="1" applyBorder="1" applyAlignment="1">
      <alignment wrapText="1"/>
    </xf>
    <xf numFmtId="0" fontId="9" fillId="0" borderId="0" xfId="0" applyFont="1"/>
    <xf numFmtId="0" fontId="0" fillId="0" borderId="5" xfId="0" applyBorder="1"/>
    <xf numFmtId="165" fontId="0" fillId="0" borderId="5" xfId="0" applyNumberFormat="1" applyBorder="1"/>
    <xf numFmtId="0" fontId="0" fillId="0" borderId="3" xfId="0" applyBorder="1"/>
    <xf numFmtId="165" fontId="0" fillId="0" borderId="3" xfId="0" applyNumberFormat="1" applyBorder="1"/>
    <xf numFmtId="165" fontId="5" fillId="0" borderId="0" xfId="0" applyNumberFormat="1" applyFont="1" applyAlignment="1">
      <alignment wrapText="1"/>
    </xf>
    <xf numFmtId="168" fontId="5" fillId="0" borderId="0" xfId="0" applyNumberFormat="1" applyFont="1" applyAlignment="1">
      <alignment wrapText="1"/>
    </xf>
    <xf numFmtId="0" fontId="9" fillId="0" borderId="3" xfId="0" applyFont="1" applyBorder="1"/>
    <xf numFmtId="168" fontId="0" fillId="0" borderId="5" xfId="0" applyNumberForma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5" fontId="2" fillId="0" borderId="3" xfId="0" applyNumberFormat="1" applyFont="1" applyBorder="1"/>
    <xf numFmtId="0" fontId="0" fillId="2" borderId="3" xfId="0" applyFill="1" applyBorder="1"/>
    <xf numFmtId="0" fontId="2" fillId="2" borderId="3" xfId="0" applyFont="1" applyFill="1" applyBorder="1"/>
    <xf numFmtId="166" fontId="2" fillId="2" borderId="3" xfId="0" applyNumberFormat="1" applyFont="1" applyFill="1" applyBorder="1"/>
    <xf numFmtId="14" fontId="0" fillId="0" borderId="3" xfId="0" applyNumberFormat="1" applyBorder="1"/>
    <xf numFmtId="0" fontId="0" fillId="3" borderId="3" xfId="0" applyFill="1" applyBorder="1"/>
    <xf numFmtId="0" fontId="2" fillId="3" borderId="3" xfId="0" applyFont="1" applyFill="1" applyBorder="1"/>
    <xf numFmtId="165" fontId="2" fillId="3" borderId="3" xfId="0" applyNumberFormat="1" applyFont="1" applyFill="1" applyBorder="1"/>
    <xf numFmtId="0" fontId="4" fillId="0" borderId="3" xfId="0" applyFont="1" applyBorder="1"/>
    <xf numFmtId="168" fontId="0" fillId="0" borderId="3" xfId="0" applyNumberFormat="1" applyBorder="1"/>
    <xf numFmtId="0" fontId="0" fillId="0" borderId="4" xfId="0" applyBorder="1" applyAlignment="1">
      <alignment wrapText="1"/>
    </xf>
    <xf numFmtId="165" fontId="0" fillId="0" borderId="4" xfId="0" applyNumberFormat="1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165" fontId="0" fillId="0" borderId="5" xfId="0" applyNumberFormat="1" applyBorder="1" applyAlignment="1">
      <alignment wrapText="1"/>
    </xf>
    <xf numFmtId="3" fontId="0" fillId="0" borderId="3" xfId="0" applyNumberForma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wrapText="1"/>
    </xf>
    <xf numFmtId="166" fontId="2" fillId="8" borderId="1" xfId="0" applyNumberFormat="1" applyFont="1" applyFill="1" applyBorder="1" applyAlignment="1">
      <alignment wrapText="1"/>
    </xf>
    <xf numFmtId="14" fontId="0" fillId="8" borderId="1" xfId="0" applyNumberFormat="1" applyFill="1" applyBorder="1" applyAlignment="1">
      <alignment wrapText="1"/>
    </xf>
    <xf numFmtId="0" fontId="0" fillId="8" borderId="1" xfId="0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9" borderId="1" xfId="0" applyFill="1" applyBorder="1"/>
    <xf numFmtId="0" fontId="2" fillId="9" borderId="1" xfId="0" applyFont="1" applyFill="1" applyBorder="1"/>
    <xf numFmtId="0" fontId="0" fillId="10" borderId="1" xfId="0" applyFill="1" applyBorder="1"/>
    <xf numFmtId="0" fontId="2" fillId="10" borderId="1" xfId="0" applyFont="1" applyFill="1" applyBorder="1"/>
    <xf numFmtId="165" fontId="2" fillId="10" borderId="1" xfId="0" applyNumberFormat="1" applyFont="1" applyFill="1" applyBorder="1"/>
    <xf numFmtId="14" fontId="5" fillId="11" borderId="3" xfId="0" applyNumberFormat="1" applyFont="1" applyFill="1" applyBorder="1" applyAlignment="1">
      <alignment wrapText="1"/>
    </xf>
    <xf numFmtId="0" fontId="5" fillId="11" borderId="3" xfId="0" applyFont="1" applyFill="1" applyBorder="1" applyAlignment="1">
      <alignment wrapText="1"/>
    </xf>
    <xf numFmtId="165" fontId="8" fillId="11" borderId="3" xfId="0" applyNumberFormat="1" applyFont="1" applyFill="1" applyBorder="1" applyAlignment="1">
      <alignment wrapText="1"/>
    </xf>
    <xf numFmtId="0" fontId="0" fillId="12" borderId="1" xfId="0" applyFill="1" applyBorder="1"/>
    <xf numFmtId="0" fontId="0" fillId="0" borderId="1" xfId="0" applyBorder="1" applyAlignment="1">
      <alignment horizontal="right" wrapText="1"/>
    </xf>
    <xf numFmtId="0" fontId="0" fillId="8" borderId="1" xfId="0" applyFill="1" applyBorder="1"/>
    <xf numFmtId="0" fontId="2" fillId="8" borderId="1" xfId="0" applyFont="1" applyFill="1" applyBorder="1"/>
    <xf numFmtId="165" fontId="2" fillId="8" borderId="1" xfId="0" applyNumberFormat="1" applyFont="1" applyFill="1" applyBorder="1"/>
    <xf numFmtId="0" fontId="0" fillId="8" borderId="0" xfId="0" applyFill="1"/>
    <xf numFmtId="0" fontId="2" fillId="12" borderId="1" xfId="0" applyFont="1" applyFill="1" applyBorder="1"/>
    <xf numFmtId="165" fontId="2" fillId="12" borderId="1" xfId="0" applyNumberFormat="1" applyFont="1" applyFill="1" applyBorder="1"/>
    <xf numFmtId="3" fontId="0" fillId="0" borderId="0" xfId="0" applyNumberFormat="1" applyAlignment="1">
      <alignment wrapText="1"/>
    </xf>
    <xf numFmtId="0" fontId="11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wrapText="1"/>
    </xf>
    <xf numFmtId="16" fontId="0" fillId="0" borderId="3" xfId="0" applyNumberFormat="1" applyBorder="1" applyAlignment="1">
      <alignment horizontal="right" wrapText="1"/>
    </xf>
    <xf numFmtId="14" fontId="5" fillId="0" borderId="3" xfId="0" applyNumberFormat="1" applyFont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0" fillId="12" borderId="3" xfId="0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10" fontId="0" fillId="0" borderId="3" xfId="0" applyNumberFormat="1" applyBorder="1"/>
    <xf numFmtId="9" fontId="0" fillId="0" borderId="1" xfId="0" applyNumberFormat="1" applyBorder="1" applyAlignment="1">
      <alignment wrapText="1"/>
    </xf>
    <xf numFmtId="9" fontId="0" fillId="0" borderId="4" xfId="0" applyNumberFormat="1" applyBorder="1" applyAlignment="1">
      <alignment wrapText="1"/>
    </xf>
    <xf numFmtId="9" fontId="0" fillId="0" borderId="4" xfId="0" applyNumberFormat="1" applyBorder="1"/>
    <xf numFmtId="9" fontId="0" fillId="0" borderId="3" xfId="0" applyNumberFormat="1" applyBorder="1"/>
    <xf numFmtId="0" fontId="2" fillId="5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10" fontId="0" fillId="0" borderId="3" xfId="0" applyNumberForma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165" fontId="0" fillId="0" borderId="3" xfId="0" applyNumberFormat="1" applyBorder="1" applyAlignment="1">
      <alignment horizontal="right" wrapText="1"/>
    </xf>
    <xf numFmtId="165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/>
    <xf numFmtId="165" fontId="0" fillId="0" borderId="1" xfId="0" applyNumberFormat="1" applyBorder="1" applyAlignment="1">
      <alignment horizontal="right" wrapText="1"/>
    </xf>
    <xf numFmtId="0" fontId="8" fillId="0" borderId="1" xfId="0" applyFont="1" applyBorder="1" applyAlignment="1">
      <alignment wrapText="1"/>
    </xf>
    <xf numFmtId="9" fontId="5" fillId="0" borderId="3" xfId="1" applyFont="1" applyFill="1" applyBorder="1" applyAlignment="1">
      <alignment wrapText="1"/>
    </xf>
    <xf numFmtId="9" fontId="5" fillId="0" borderId="3" xfId="1" applyFont="1" applyBorder="1" applyAlignment="1">
      <alignment wrapText="1"/>
    </xf>
    <xf numFmtId="165" fontId="5" fillId="13" borderId="3" xfId="0" applyNumberFormat="1" applyFont="1" applyFill="1" applyBorder="1" applyAlignment="1">
      <alignment horizontal="right" wrapText="1"/>
    </xf>
    <xf numFmtId="16" fontId="0" fillId="0" borderId="1" xfId="0" applyNumberFormat="1" applyBorder="1" applyAlignment="1">
      <alignment horizontal="left"/>
    </xf>
    <xf numFmtId="165" fontId="2" fillId="13" borderId="1" xfId="0" applyNumberFormat="1" applyFont="1" applyFill="1" applyBorder="1" applyAlignment="1">
      <alignment horizontal="right"/>
    </xf>
    <xf numFmtId="9" fontId="0" fillId="0" borderId="1" xfId="1" applyFont="1" applyFill="1" applyBorder="1"/>
    <xf numFmtId="9" fontId="0" fillId="0" borderId="1" xfId="1" applyFont="1" applyBorder="1"/>
    <xf numFmtId="9" fontId="0" fillId="0" borderId="1" xfId="1" applyFont="1" applyFill="1" applyBorder="1" applyAlignment="1">
      <alignment wrapText="1"/>
    </xf>
    <xf numFmtId="9" fontId="0" fillId="0" borderId="4" xfId="1" applyFont="1" applyBorder="1"/>
    <xf numFmtId="9" fontId="0" fillId="0" borderId="3" xfId="1" applyFont="1" applyFill="1" applyBorder="1"/>
    <xf numFmtId="9" fontId="0" fillId="0" borderId="3" xfId="1" applyFont="1" applyFill="1" applyBorder="1" applyAlignment="1">
      <alignment wrapText="1"/>
    </xf>
    <xf numFmtId="9" fontId="0" fillId="0" borderId="3" xfId="1" applyFont="1" applyBorder="1" applyAlignment="1">
      <alignment wrapText="1"/>
    </xf>
    <xf numFmtId="9" fontId="0" fillId="0" borderId="1" xfId="1" applyFont="1" applyBorder="1" applyAlignment="1">
      <alignment horizontal="right" wrapText="1"/>
    </xf>
    <xf numFmtId="9" fontId="0" fillId="0" borderId="1" xfId="1" applyFont="1" applyBorder="1" applyAlignment="1">
      <alignment wrapText="1"/>
    </xf>
    <xf numFmtId="9" fontId="9" fillId="0" borderId="1" xfId="0" applyNumberFormat="1" applyFont="1" applyBorder="1"/>
    <xf numFmtId="14" fontId="0" fillId="0" borderId="4" xfId="0" applyNumberFormat="1" applyBorder="1"/>
    <xf numFmtId="165" fontId="9" fillId="0" borderId="1" xfId="0" applyNumberFormat="1" applyFont="1" applyBorder="1" applyAlignment="1">
      <alignment horizontal="center"/>
    </xf>
    <xf numFmtId="49" fontId="0" fillId="8" borderId="1" xfId="0" applyNumberFormat="1" applyFill="1" applyBorder="1" applyAlignment="1">
      <alignment wrapText="1"/>
    </xf>
    <xf numFmtId="10" fontId="0" fillId="0" borderId="3" xfId="0" applyNumberFormat="1" applyBorder="1" applyAlignment="1">
      <alignment horizontal="right" wrapText="1"/>
    </xf>
    <xf numFmtId="9" fontId="0" fillId="0" borderId="3" xfId="0" applyNumberFormat="1" applyBorder="1" applyAlignment="1">
      <alignment wrapText="1"/>
    </xf>
    <xf numFmtId="49" fontId="5" fillId="0" borderId="3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49" fontId="0" fillId="0" borderId="3" xfId="0" applyNumberFormat="1" applyBorder="1" applyAlignment="1">
      <alignment wrapText="1"/>
    </xf>
    <xf numFmtId="0" fontId="0" fillId="6" borderId="0" xfId="0" applyFill="1"/>
    <xf numFmtId="165" fontId="0" fillId="6" borderId="1" xfId="0" applyNumberFormat="1" applyFill="1" applyBorder="1"/>
    <xf numFmtId="16" fontId="0" fillId="6" borderId="1" xfId="0" applyNumberFormat="1" applyFill="1" applyBorder="1" applyAlignment="1">
      <alignment horizontal="left"/>
    </xf>
    <xf numFmtId="165" fontId="0" fillId="6" borderId="1" xfId="0" applyNumberFormat="1" applyFill="1" applyBorder="1" applyAlignment="1">
      <alignment wrapText="1"/>
    </xf>
    <xf numFmtId="165" fontId="8" fillId="6" borderId="1" xfId="0" applyNumberFormat="1" applyFont="1" applyFill="1" applyBorder="1"/>
    <xf numFmtId="0" fontId="0" fillId="6" borderId="3" xfId="0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166" fontId="2" fillId="6" borderId="3" xfId="0" applyNumberFormat="1" applyFont="1" applyFill="1" applyBorder="1" applyAlignment="1">
      <alignment wrapText="1"/>
    </xf>
    <xf numFmtId="165" fontId="0" fillId="6" borderId="3" xfId="0" applyNumberFormat="1" applyFill="1" applyBorder="1" applyAlignment="1">
      <alignment wrapText="1"/>
    </xf>
    <xf numFmtId="9" fontId="0" fillId="0" borderId="3" xfId="1" applyFont="1" applyBorder="1" applyAlignment="1">
      <alignment horizontal="right" wrapText="1"/>
    </xf>
    <xf numFmtId="9" fontId="0" fillId="0" borderId="3" xfId="0" applyNumberFormat="1" applyBorder="1" applyAlignment="1">
      <alignment horizontal="right" wrapText="1"/>
    </xf>
    <xf numFmtId="9" fontId="0" fillId="0" borderId="0" xfId="1" applyFont="1" applyBorder="1"/>
    <xf numFmtId="0" fontId="0" fillId="8" borderId="3" xfId="0" applyFill="1" applyBorder="1"/>
    <xf numFmtId="0" fontId="2" fillId="8" borderId="3" xfId="0" applyFont="1" applyFill="1" applyBorder="1"/>
    <xf numFmtId="165" fontId="2" fillId="8" borderId="3" xfId="0" applyNumberFormat="1" applyFont="1" applyFill="1" applyBorder="1"/>
    <xf numFmtId="14" fontId="9" fillId="0" borderId="3" xfId="0" applyNumberFormat="1" applyFont="1" applyBorder="1" applyAlignment="1">
      <alignment wrapText="1"/>
    </xf>
    <xf numFmtId="0" fontId="0" fillId="0" borderId="7" xfId="0" applyBorder="1" applyAlignment="1">
      <alignment wrapText="1"/>
    </xf>
    <xf numFmtId="0" fontId="0" fillId="9" borderId="8" xfId="0" applyFill="1" applyBorder="1"/>
    <xf numFmtId="165" fontId="2" fillId="9" borderId="8" xfId="0" applyNumberFormat="1" applyFont="1" applyFill="1" applyBorder="1"/>
    <xf numFmtId="0" fontId="5" fillId="0" borderId="3" xfId="0" applyFont="1" applyBorder="1"/>
    <xf numFmtId="164" fontId="0" fillId="0" borderId="3" xfId="0" applyNumberFormat="1" applyBorder="1"/>
    <xf numFmtId="0" fontId="4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168" fontId="0" fillId="0" borderId="8" xfId="0" applyNumberFormat="1" applyBorder="1" applyAlignment="1">
      <alignment wrapText="1"/>
    </xf>
    <xf numFmtId="0" fontId="0" fillId="0" borderId="6" xfId="0" applyBorder="1"/>
    <xf numFmtId="0" fontId="4" fillId="0" borderId="6" xfId="0" applyFont="1" applyBorder="1"/>
    <xf numFmtId="165" fontId="0" fillId="0" borderId="6" xfId="0" applyNumberFormat="1" applyBorder="1"/>
    <xf numFmtId="0" fontId="0" fillId="0" borderId="1" xfId="0" applyBorder="1" applyAlignment="1">
      <alignment horizontal="left" wrapText="1"/>
    </xf>
    <xf numFmtId="0" fontId="9" fillId="8" borderId="0" xfId="0" applyFont="1" applyFill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16" fontId="0" fillId="0" borderId="0" xfId="0" applyNumberFormat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 wrapText="1"/>
    </xf>
    <xf numFmtId="0" fontId="0" fillId="6" borderId="0" xfId="0" applyFill="1" applyAlignment="1">
      <alignment wrapText="1"/>
    </xf>
    <xf numFmtId="9" fontId="0" fillId="0" borderId="0" xfId="0" applyNumberFormat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169" fontId="5" fillId="14" borderId="1" xfId="0" applyNumberFormat="1" applyFont="1" applyFill="1" applyBorder="1"/>
    <xf numFmtId="0" fontId="5" fillId="14" borderId="1" xfId="0" applyFont="1" applyFill="1" applyBorder="1"/>
    <xf numFmtId="165" fontId="5" fillId="14" borderId="1" xfId="0" applyNumberFormat="1" applyFont="1" applyFill="1" applyBorder="1"/>
    <xf numFmtId="0" fontId="14" fillId="0" borderId="0" xfId="0" applyFont="1"/>
    <xf numFmtId="0" fontId="16" fillId="0" borderId="12" xfId="0" applyFont="1" applyBorder="1" applyAlignment="1">
      <alignment wrapText="1"/>
    </xf>
    <xf numFmtId="0" fontId="5" fillId="0" borderId="12" xfId="0" applyFont="1" applyBorder="1"/>
    <xf numFmtId="0" fontId="9" fillId="0" borderId="3" xfId="0" applyFont="1" applyBorder="1" applyAlignment="1">
      <alignment wrapText="1"/>
    </xf>
    <xf numFmtId="165" fontId="15" fillId="0" borderId="12" xfId="0" applyNumberFormat="1" applyFont="1" applyBorder="1"/>
    <xf numFmtId="14" fontId="5" fillId="0" borderId="13" xfId="0" applyNumberFormat="1" applyFont="1" applyBorder="1"/>
    <xf numFmtId="0" fontId="5" fillId="0" borderId="12" xfId="0" applyFont="1" applyBorder="1" applyAlignment="1">
      <alignment wrapText="1"/>
    </xf>
    <xf numFmtId="0" fontId="17" fillId="0" borderId="0" xfId="0" applyFont="1"/>
    <xf numFmtId="0" fontId="5" fillId="15" borderId="1" xfId="0" applyFont="1" applyFill="1" applyBorder="1"/>
    <xf numFmtId="0" fontId="5" fillId="15" borderId="1" xfId="0" applyFont="1" applyFill="1" applyBorder="1" applyAlignment="1">
      <alignment wrapText="1"/>
    </xf>
    <xf numFmtId="0" fontId="0" fillId="0" borderId="7" xfId="0" applyBorder="1"/>
    <xf numFmtId="14" fontId="5" fillId="15" borderId="1" xfId="0" applyNumberFormat="1" applyFont="1" applyFill="1" applyBorder="1" applyAlignment="1">
      <alignment wrapText="1"/>
    </xf>
    <xf numFmtId="0" fontId="8" fillId="15" borderId="7" xfId="0" applyFont="1" applyFill="1" applyBorder="1" applyAlignment="1">
      <alignment wrapText="1"/>
    </xf>
    <xf numFmtId="14" fontId="5" fillId="15" borderId="13" xfId="0" applyNumberFormat="1" applyFont="1" applyFill="1" applyBorder="1"/>
    <xf numFmtId="0" fontId="5" fillId="15" borderId="12" xfId="0" applyFont="1" applyFill="1" applyBorder="1" applyAlignment="1">
      <alignment wrapText="1"/>
    </xf>
    <xf numFmtId="0" fontId="5" fillId="15" borderId="12" xfId="0" applyFont="1" applyFill="1" applyBorder="1"/>
    <xf numFmtId="165" fontId="5" fillId="15" borderId="12" xfId="0" applyNumberFormat="1" applyFont="1" applyFill="1" applyBorder="1"/>
    <xf numFmtId="164" fontId="0" fillId="0" borderId="0" xfId="0" applyNumberFormat="1" applyAlignment="1">
      <alignment wrapText="1"/>
    </xf>
    <xf numFmtId="0" fontId="5" fillId="15" borderId="0" xfId="0" applyFont="1" applyFill="1" applyAlignment="1">
      <alignment wrapText="1"/>
    </xf>
    <xf numFmtId="0" fontId="5" fillId="15" borderId="7" xfId="0" applyFont="1" applyFill="1" applyBorder="1" applyAlignment="1">
      <alignment wrapText="1"/>
    </xf>
    <xf numFmtId="14" fontId="5" fillId="15" borderId="3" xfId="0" applyNumberFormat="1" applyFont="1" applyFill="1" applyBorder="1" applyAlignment="1">
      <alignment wrapText="1"/>
    </xf>
    <xf numFmtId="17" fontId="0" fillId="2" borderId="3" xfId="0" applyNumberFormat="1" applyFill="1" applyBorder="1" applyAlignment="1">
      <alignment wrapText="1"/>
    </xf>
    <xf numFmtId="164" fontId="5" fillId="14" borderId="1" xfId="0" applyNumberFormat="1" applyFont="1" applyFill="1" applyBorder="1"/>
    <xf numFmtId="164" fontId="5" fillId="0" borderId="12" xfId="0" applyNumberFormat="1" applyFont="1" applyBorder="1"/>
    <xf numFmtId="0" fontId="5" fillId="15" borderId="8" xfId="0" applyFont="1" applyFill="1" applyBorder="1" applyAlignment="1">
      <alignment wrapText="1"/>
    </xf>
    <xf numFmtId="164" fontId="0" fillId="0" borderId="14" xfId="0" applyNumberFormat="1" applyBorder="1"/>
    <xf numFmtId="0" fontId="5" fillId="15" borderId="3" xfId="0" applyFont="1" applyFill="1" applyBorder="1" applyAlignment="1">
      <alignment wrapText="1"/>
    </xf>
    <xf numFmtId="167" fontId="0" fillId="15" borderId="3" xfId="0" applyNumberFormat="1" applyFill="1" applyBorder="1"/>
    <xf numFmtId="167" fontId="5" fillId="15" borderId="7" xfId="0" applyNumberFormat="1" applyFont="1" applyFill="1" applyBorder="1"/>
    <xf numFmtId="167" fontId="0" fillId="15" borderId="9" xfId="0" applyNumberFormat="1" applyFill="1" applyBorder="1"/>
    <xf numFmtId="165" fontId="2" fillId="0" borderId="4" xfId="0" applyNumberFormat="1" applyFont="1" applyBorder="1" applyAlignment="1">
      <alignment wrapText="1"/>
    </xf>
    <xf numFmtId="164" fontId="0" fillId="0" borderId="1" xfId="0" applyNumberFormat="1" applyBorder="1"/>
    <xf numFmtId="0" fontId="5" fillId="0" borderId="0" xfId="0" applyFont="1" applyAlignment="1">
      <alignment wrapText="1"/>
    </xf>
    <xf numFmtId="0" fontId="5" fillId="0" borderId="0" xfId="0" applyFont="1"/>
    <xf numFmtId="167" fontId="5" fillId="0" borderId="0" xfId="0" applyNumberFormat="1" applyFont="1"/>
    <xf numFmtId="167" fontId="5" fillId="0" borderId="3" xfId="0" applyNumberFormat="1" applyFont="1" applyBorder="1"/>
    <xf numFmtId="167" fontId="5" fillId="0" borderId="12" xfId="0" applyNumberFormat="1" applyFont="1" applyBorder="1"/>
    <xf numFmtId="14" fontId="5" fillId="16" borderId="1" xfId="0" applyNumberFormat="1" applyFont="1" applyFill="1" applyBorder="1" applyAlignment="1">
      <alignment wrapText="1"/>
    </xf>
    <xf numFmtId="0" fontId="5" fillId="16" borderId="7" xfId="0" applyFont="1" applyFill="1" applyBorder="1" applyAlignment="1">
      <alignment wrapText="1"/>
    </xf>
    <xf numFmtId="167" fontId="0" fillId="16" borderId="3" xfId="0" applyNumberFormat="1" applyFill="1" applyBorder="1"/>
    <xf numFmtId="164" fontId="0" fillId="6" borderId="3" xfId="0" applyNumberFormat="1" applyFill="1" applyBorder="1"/>
    <xf numFmtId="0" fontId="5" fillId="16" borderId="1" xfId="0" applyFont="1" applyFill="1" applyBorder="1" applyAlignment="1">
      <alignment wrapText="1"/>
    </xf>
    <xf numFmtId="0" fontId="5" fillId="16" borderId="1" xfId="0" applyFont="1" applyFill="1" applyBorder="1"/>
    <xf numFmtId="0" fontId="0" fillId="6" borderId="3" xfId="0" applyFill="1" applyBorder="1"/>
    <xf numFmtId="0" fontId="2" fillId="0" borderId="7" xfId="0" applyFont="1" applyBorder="1"/>
    <xf numFmtId="164" fontId="2" fillId="0" borderId="3" xfId="0" applyNumberFormat="1" applyFont="1" applyBorder="1"/>
    <xf numFmtId="0" fontId="1" fillId="5" borderId="3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17" fontId="2" fillId="6" borderId="1" xfId="0" applyNumberFormat="1" applyFont="1" applyFill="1" applyBorder="1" applyAlignment="1">
      <alignment wrapText="1"/>
    </xf>
    <xf numFmtId="0" fontId="18" fillId="6" borderId="0" xfId="0" applyFont="1" applyFill="1"/>
    <xf numFmtId="165" fontId="2" fillId="6" borderId="1" xfId="0" applyNumberFormat="1" applyFont="1" applyFill="1" applyBorder="1" applyAlignment="1">
      <alignment wrapText="1"/>
    </xf>
    <xf numFmtId="167" fontId="0" fillId="6" borderId="1" xfId="0" applyNumberFormat="1" applyFill="1" applyBorder="1"/>
    <xf numFmtId="0" fontId="0" fillId="6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DEB3D"/>
      <rgbColor rgb="0099CC00"/>
      <rgbColor rgb="00FFCC00"/>
      <rgbColor rgb="00FF9900"/>
      <rgbColor rgb="00FF6600"/>
      <rgbColor rgb="00666699"/>
      <rgbColor rgb="00969696"/>
      <rgbColor rgb="00003366"/>
      <rgbColor rgb="0000CC3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view="pageLayout" zoomScaleNormal="105" workbookViewId="0">
      <selection activeCell="B37" sqref="B37"/>
    </sheetView>
  </sheetViews>
  <sheetFormatPr defaultColWidth="11.5703125" defaultRowHeight="12.75" x14ac:dyDescent="0.2"/>
  <cols>
    <col min="1" max="1" width="11.5703125" style="11"/>
    <col min="2" max="2" width="48.140625" style="11" customWidth="1"/>
    <col min="3" max="3" width="10" style="11" customWidth="1"/>
    <col min="4" max="4" width="17.28515625" style="11" customWidth="1"/>
    <col min="5" max="5" width="21.7109375" style="11" customWidth="1"/>
    <col min="6" max="16384" width="11.5703125" style="11"/>
  </cols>
  <sheetData>
    <row r="1" spans="1:6" ht="15.75" x14ac:dyDescent="0.25">
      <c r="A1" s="277" t="s">
        <v>75</v>
      </c>
      <c r="B1" s="277"/>
      <c r="C1" s="277"/>
      <c r="D1" s="277"/>
    </row>
    <row r="2" spans="1:6" x14ac:dyDescent="0.2">
      <c r="A2" s="65"/>
      <c r="B2" s="66"/>
      <c r="C2" s="65"/>
      <c r="D2" s="67"/>
    </row>
    <row r="3" spans="1:6" x14ac:dyDescent="0.2">
      <c r="A3" s="65"/>
      <c r="B3" s="68" t="s">
        <v>0</v>
      </c>
      <c r="C3" s="65"/>
      <c r="D3" s="69" t="s">
        <v>1</v>
      </c>
    </row>
    <row r="4" spans="1:6" x14ac:dyDescent="0.2">
      <c r="A4" s="65"/>
      <c r="B4" s="65" t="s">
        <v>26</v>
      </c>
      <c r="C4" s="65"/>
      <c r="D4" s="67">
        <v>27252.6</v>
      </c>
      <c r="F4" s="42"/>
    </row>
    <row r="5" spans="1:6" ht="25.5" x14ac:dyDescent="0.2">
      <c r="A5" s="65"/>
      <c r="B5" s="65" t="s">
        <v>107</v>
      </c>
      <c r="C5" s="65"/>
      <c r="D5" s="67">
        <v>4890.01</v>
      </c>
      <c r="F5" s="42"/>
    </row>
    <row r="6" spans="1:6" x14ac:dyDescent="0.2">
      <c r="A6" s="65"/>
      <c r="B6" s="65" t="s">
        <v>104</v>
      </c>
      <c r="C6" s="65"/>
      <c r="D6" s="67">
        <v>960</v>
      </c>
      <c r="F6" s="42"/>
    </row>
    <row r="7" spans="1:6" x14ac:dyDescent="0.2">
      <c r="A7" s="65"/>
      <c r="B7" s="65" t="s">
        <v>110</v>
      </c>
      <c r="C7" s="65"/>
      <c r="D7" s="67">
        <v>10404.530000000001</v>
      </c>
      <c r="F7" s="42"/>
    </row>
    <row r="8" spans="1:6" x14ac:dyDescent="0.2">
      <c r="A8" s="65"/>
      <c r="B8" s="65"/>
      <c r="C8" s="65"/>
      <c r="D8" s="67"/>
      <c r="F8" s="42"/>
    </row>
    <row r="9" spans="1:6" x14ac:dyDescent="0.2">
      <c r="A9" s="194"/>
      <c r="B9" s="195"/>
      <c r="C9" s="195"/>
      <c r="D9" s="196">
        <f>SUM(D4:D8)</f>
        <v>43507.14</v>
      </c>
    </row>
    <row r="10" spans="1:6" ht="25.5" x14ac:dyDescent="0.2">
      <c r="A10" s="68" t="s">
        <v>2</v>
      </c>
      <c r="B10" s="68" t="s">
        <v>83</v>
      </c>
      <c r="C10" s="68" t="s">
        <v>3</v>
      </c>
      <c r="D10" s="69" t="s">
        <v>1</v>
      </c>
    </row>
    <row r="11" spans="1:6" x14ac:dyDescent="0.2">
      <c r="A11" s="73"/>
      <c r="B11" s="160" t="s">
        <v>33</v>
      </c>
      <c r="C11" s="73"/>
      <c r="D11" s="67"/>
    </row>
    <row r="12" spans="1:6" x14ac:dyDescent="0.2">
      <c r="A12" s="186"/>
      <c r="B12" s="73"/>
      <c r="C12" s="75"/>
      <c r="D12" s="67"/>
    </row>
    <row r="13" spans="1:6" x14ac:dyDescent="0.2">
      <c r="A13" s="186"/>
      <c r="B13" s="75"/>
      <c r="C13" s="187"/>
      <c r="D13" s="67"/>
    </row>
    <row r="14" spans="1:6" x14ac:dyDescent="0.2">
      <c r="A14" s="73"/>
      <c r="B14" s="160" t="s">
        <v>34</v>
      </c>
      <c r="C14" s="73"/>
      <c r="D14" s="67"/>
    </row>
    <row r="15" spans="1:6" x14ac:dyDescent="0.2">
      <c r="A15" s="188"/>
      <c r="C15" s="73"/>
      <c r="D15" s="67"/>
    </row>
    <row r="16" spans="1:6" x14ac:dyDescent="0.2">
      <c r="A16" s="244" t="s">
        <v>157</v>
      </c>
      <c r="B16" s="245" t="s">
        <v>158</v>
      </c>
      <c r="C16" s="246"/>
      <c r="D16" s="247">
        <v>310.29000000000002</v>
      </c>
    </row>
    <row r="17" spans="1:4" ht="25.5" x14ac:dyDescent="0.2">
      <c r="A17" s="251" t="s">
        <v>159</v>
      </c>
      <c r="B17" s="245" t="s">
        <v>160</v>
      </c>
      <c r="C17" s="246"/>
      <c r="D17" s="247">
        <v>1035.54</v>
      </c>
    </row>
    <row r="18" spans="1:4" ht="25.5" x14ac:dyDescent="0.2">
      <c r="A18" s="251" t="s">
        <v>161</v>
      </c>
      <c r="B18" s="245" t="s">
        <v>162</v>
      </c>
      <c r="C18" s="246"/>
      <c r="D18" s="247">
        <v>453.39</v>
      </c>
    </row>
    <row r="19" spans="1:4" x14ac:dyDescent="0.2">
      <c r="A19" s="71"/>
      <c r="B19" s="71"/>
      <c r="C19" s="71"/>
      <c r="D19" s="76">
        <f>SUM(D15:D18)</f>
        <v>1799.2199999999998</v>
      </c>
    </row>
    <row r="20" spans="1:4" x14ac:dyDescent="0.2">
      <c r="A20" s="65"/>
      <c r="B20" s="68"/>
      <c r="C20" s="65"/>
      <c r="D20" s="69"/>
    </row>
    <row r="21" spans="1:4" x14ac:dyDescent="0.2">
      <c r="A21" s="77"/>
      <c r="B21" s="78" t="s">
        <v>4</v>
      </c>
      <c r="C21" s="77"/>
      <c r="D21" s="79">
        <f>+D9+D19</f>
        <v>45306.36</v>
      </c>
    </row>
    <row r="22" spans="1:4" x14ac:dyDescent="0.2">
      <c r="A22" s="65"/>
      <c r="B22" s="68"/>
      <c r="C22" s="65"/>
      <c r="D22" s="67"/>
    </row>
    <row r="23" spans="1:4" x14ac:dyDescent="0.2">
      <c r="A23" s="65"/>
      <c r="B23" s="278" t="s">
        <v>84</v>
      </c>
      <c r="C23" s="278"/>
      <c r="D23" s="161" t="s">
        <v>41</v>
      </c>
    </row>
    <row r="24" spans="1:4" x14ac:dyDescent="0.2">
      <c r="A24" s="73"/>
      <c r="B24" s="65" t="s">
        <v>27</v>
      </c>
      <c r="C24" s="65" t="s">
        <v>209</v>
      </c>
      <c r="D24" s="176">
        <v>0.97</v>
      </c>
    </row>
    <row r="25" spans="1:4" x14ac:dyDescent="0.2">
      <c r="A25" s="73"/>
      <c r="B25" s="65" t="s">
        <v>64</v>
      </c>
      <c r="C25" s="65" t="s">
        <v>89</v>
      </c>
      <c r="D25" s="176">
        <v>1</v>
      </c>
    </row>
    <row r="26" spans="1:4" x14ac:dyDescent="0.2">
      <c r="A26" s="73"/>
      <c r="B26" s="65" t="s">
        <v>65</v>
      </c>
      <c r="C26" s="65" t="s">
        <v>91</v>
      </c>
      <c r="D26" s="176">
        <v>1</v>
      </c>
    </row>
    <row r="27" spans="1:4" ht="11.45" customHeight="1" x14ac:dyDescent="0.2">
      <c r="A27" s="73"/>
      <c r="B27" s="65" t="s">
        <v>11</v>
      </c>
      <c r="C27" s="65" t="s">
        <v>42</v>
      </c>
      <c r="D27" s="176">
        <v>0.75</v>
      </c>
    </row>
    <row r="28" spans="1:4" x14ac:dyDescent="0.2">
      <c r="A28" s="73"/>
      <c r="B28" s="65" t="s">
        <v>71</v>
      </c>
      <c r="C28" s="65" t="s">
        <v>43</v>
      </c>
      <c r="D28" s="176">
        <v>1</v>
      </c>
    </row>
    <row r="29" spans="1:4" x14ac:dyDescent="0.2">
      <c r="A29" s="65"/>
      <c r="B29" s="65" t="s">
        <v>92</v>
      </c>
      <c r="C29" s="65" t="s">
        <v>43</v>
      </c>
      <c r="D29" s="176">
        <v>1</v>
      </c>
    </row>
    <row r="30" spans="1:4" x14ac:dyDescent="0.2">
      <c r="A30" s="65"/>
      <c r="B30" s="65" t="s">
        <v>15</v>
      </c>
      <c r="C30" s="11" t="s">
        <v>45</v>
      </c>
      <c r="D30" s="225">
        <v>1</v>
      </c>
    </row>
    <row r="31" spans="1:4" x14ac:dyDescent="0.2">
      <c r="A31" s="65"/>
      <c r="B31" s="65" t="s">
        <v>17</v>
      </c>
      <c r="C31" s="65" t="s">
        <v>112</v>
      </c>
      <c r="D31" s="176">
        <v>1</v>
      </c>
    </row>
    <row r="32" spans="1:4" x14ac:dyDescent="0.2">
      <c r="A32" s="65"/>
      <c r="B32" s="65"/>
      <c r="C32" s="65"/>
      <c r="D32" s="176"/>
    </row>
    <row r="33" spans="1:4" x14ac:dyDescent="0.2">
      <c r="A33" s="65"/>
      <c r="B33" s="65"/>
      <c r="C33" s="65"/>
      <c r="D33" s="159"/>
    </row>
    <row r="34" spans="1:4" x14ac:dyDescent="0.2">
      <c r="A34" s="65"/>
      <c r="B34" s="80" t="s">
        <v>7</v>
      </c>
      <c r="C34" s="65"/>
      <c r="D34" s="81"/>
    </row>
    <row r="35" spans="1:4" x14ac:dyDescent="0.2">
      <c r="A35" s="65"/>
      <c r="B35" s="65" t="s">
        <v>193</v>
      </c>
      <c r="C35" s="65"/>
      <c r="D35" s="81"/>
    </row>
    <row r="36" spans="1:4" x14ac:dyDescent="0.2">
      <c r="A36" s="65"/>
      <c r="B36" s="65"/>
      <c r="C36" s="65"/>
      <c r="D36" s="81"/>
    </row>
    <row r="37" spans="1:4" x14ac:dyDescent="0.2">
      <c r="A37" s="65"/>
      <c r="B37" s="65"/>
      <c r="C37" s="65"/>
      <c r="D37" s="65"/>
    </row>
  </sheetData>
  <sheetProtection selectLockedCells="1" selectUnlockedCells="1"/>
  <mergeCells count="2">
    <mergeCell ref="A1:D1"/>
    <mergeCell ref="B23:C23"/>
  </mergeCells>
  <phoneticPr fontId="19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Eddie Hoare 2023</oddHeader>
    <oddFooter>&amp;C&amp;"Times New Roman,Regular"&amp;12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D43"/>
  <sheetViews>
    <sheetView view="pageLayout" zoomScaleNormal="105" workbookViewId="0">
      <selection activeCell="B18" sqref="B18"/>
    </sheetView>
  </sheetViews>
  <sheetFormatPr defaultColWidth="9.140625" defaultRowHeight="12.75" x14ac:dyDescent="0.2"/>
  <cols>
    <col min="1" max="1" width="11.85546875" style="11" customWidth="1"/>
    <col min="2" max="2" width="38.28515625" style="11" customWidth="1"/>
    <col min="3" max="3" width="14.85546875" style="11" customWidth="1"/>
    <col min="4" max="4" width="19.7109375" style="42" customWidth="1"/>
    <col min="5" max="5" width="7.5703125" style="11" customWidth="1"/>
    <col min="6" max="6" width="13.85546875" style="11" customWidth="1"/>
    <col min="7" max="7" width="22" style="11" customWidth="1"/>
    <col min="8" max="16384" width="9.140625" style="11"/>
  </cols>
  <sheetData>
    <row r="1" spans="1:4" ht="24.2" customHeight="1" x14ac:dyDescent="0.25">
      <c r="A1" s="281" t="s">
        <v>14</v>
      </c>
      <c r="B1" s="281"/>
      <c r="C1" s="281"/>
      <c r="D1" s="281"/>
    </row>
    <row r="2" spans="1:4" x14ac:dyDescent="0.2">
      <c r="A2" s="40"/>
      <c r="B2" s="40"/>
      <c r="C2" s="40"/>
      <c r="D2" s="41"/>
    </row>
    <row r="3" spans="1:4" ht="25.5" x14ac:dyDescent="0.2">
      <c r="A3" s="40"/>
      <c r="B3" s="9" t="s">
        <v>0</v>
      </c>
      <c r="C3" s="40"/>
      <c r="D3" s="10" t="s">
        <v>1</v>
      </c>
    </row>
    <row r="4" spans="1:4" x14ac:dyDescent="0.2">
      <c r="A4" s="40"/>
      <c r="B4" s="40" t="s">
        <v>26</v>
      </c>
      <c r="C4" s="40"/>
      <c r="D4" s="41">
        <v>27252.6</v>
      </c>
    </row>
    <row r="5" spans="1:4" ht="25.5" x14ac:dyDescent="0.2">
      <c r="A5" s="40"/>
      <c r="B5" s="40" t="s">
        <v>107</v>
      </c>
      <c r="C5" s="40"/>
      <c r="D5" s="41">
        <v>4261.2700000000004</v>
      </c>
    </row>
    <row r="6" spans="1:4" ht="25.5" x14ac:dyDescent="0.2">
      <c r="A6" s="40"/>
      <c r="B6" s="40" t="s">
        <v>104</v>
      </c>
      <c r="C6" s="40"/>
      <c r="D6" s="41">
        <v>960</v>
      </c>
    </row>
    <row r="7" spans="1:4" x14ac:dyDescent="0.2">
      <c r="A7" s="40"/>
      <c r="B7" s="40"/>
      <c r="C7" s="40"/>
      <c r="D7" s="41"/>
    </row>
    <row r="8" spans="1:4" x14ac:dyDescent="0.2">
      <c r="A8" s="43"/>
      <c r="B8" s="44"/>
      <c r="C8" s="44"/>
      <c r="D8" s="45">
        <f>SUM(D4:D7)</f>
        <v>32473.87</v>
      </c>
    </row>
    <row r="9" spans="1:4" ht="30" customHeight="1" x14ac:dyDescent="0.2">
      <c r="A9" s="9" t="s">
        <v>2</v>
      </c>
      <c r="B9" s="9" t="s">
        <v>39</v>
      </c>
      <c r="C9" s="9" t="s">
        <v>3</v>
      </c>
      <c r="D9" s="10" t="s">
        <v>1</v>
      </c>
    </row>
    <row r="10" spans="1:4" ht="21.75" customHeight="1" x14ac:dyDescent="0.2">
      <c r="A10" s="9"/>
      <c r="B10" s="9" t="s">
        <v>36</v>
      </c>
      <c r="C10" s="9"/>
      <c r="D10" s="10"/>
    </row>
    <row r="11" spans="1:4" x14ac:dyDescent="0.2">
      <c r="A11" s="263" t="s">
        <v>142</v>
      </c>
      <c r="B11" s="264" t="s">
        <v>143</v>
      </c>
      <c r="C11" s="263" t="s">
        <v>206</v>
      </c>
      <c r="D11" s="265">
        <v>408.48</v>
      </c>
    </row>
    <row r="12" spans="1:4" x14ac:dyDescent="0.2">
      <c r="A12" s="75" t="s">
        <v>144</v>
      </c>
      <c r="B12" s="75" t="s">
        <v>145</v>
      </c>
      <c r="C12" s="75" t="s">
        <v>204</v>
      </c>
      <c r="D12" s="266">
        <v>299.95</v>
      </c>
    </row>
    <row r="13" spans="1:4" x14ac:dyDescent="0.2">
      <c r="A13" s="75" t="s">
        <v>146</v>
      </c>
      <c r="B13" s="75" t="s">
        <v>147</v>
      </c>
      <c r="C13" s="75" t="s">
        <v>203</v>
      </c>
      <c r="D13" s="266">
        <v>456.89</v>
      </c>
    </row>
    <row r="14" spans="1:4" x14ac:dyDescent="0.2">
      <c r="A14" s="237" t="s">
        <v>148</v>
      </c>
      <c r="B14" s="237" t="s">
        <v>149</v>
      </c>
      <c r="C14" s="237" t="s">
        <v>150</v>
      </c>
      <c r="D14" s="267">
        <v>524.99</v>
      </c>
    </row>
    <row r="15" spans="1:4" x14ac:dyDescent="0.2">
      <c r="A15" s="75" t="s">
        <v>151</v>
      </c>
      <c r="B15" s="75" t="s">
        <v>152</v>
      </c>
      <c r="C15" s="75" t="s">
        <v>153</v>
      </c>
      <c r="D15" s="266">
        <v>803.46</v>
      </c>
    </row>
    <row r="16" spans="1:4" x14ac:dyDescent="0.2">
      <c r="A16" s="75" t="s">
        <v>154</v>
      </c>
      <c r="B16" s="75" t="s">
        <v>155</v>
      </c>
      <c r="C16" s="75" t="s">
        <v>156</v>
      </c>
      <c r="D16" s="266">
        <v>370.03</v>
      </c>
    </row>
    <row r="17" spans="1:4" x14ac:dyDescent="0.2">
      <c r="A17" s="47"/>
      <c r="B17" s="40"/>
      <c r="C17" s="40"/>
      <c r="D17" s="266"/>
    </row>
    <row r="18" spans="1:4" x14ac:dyDescent="0.2">
      <c r="A18" s="120"/>
      <c r="B18" s="118" t="s">
        <v>37</v>
      </c>
      <c r="C18" s="118"/>
      <c r="D18" s="119"/>
    </row>
    <row r="19" spans="1:4" x14ac:dyDescent="0.2">
      <c r="A19" s="120"/>
      <c r="B19" s="11" t="s">
        <v>67</v>
      </c>
      <c r="D19" s="11"/>
    </row>
    <row r="20" spans="1:4" x14ac:dyDescent="0.2">
      <c r="A20" s="120"/>
      <c r="B20" s="40"/>
      <c r="C20" s="9"/>
      <c r="D20" s="62"/>
    </row>
    <row r="21" spans="1:4" x14ac:dyDescent="0.2">
      <c r="A21" s="122"/>
      <c r="B21" s="123" t="s">
        <v>4</v>
      </c>
      <c r="C21" s="63"/>
      <c r="D21" s="64">
        <v>2863.8</v>
      </c>
    </row>
    <row r="22" spans="1:4" x14ac:dyDescent="0.2">
      <c r="A22" s="40"/>
      <c r="D22" s="11"/>
    </row>
    <row r="23" spans="1:4" x14ac:dyDescent="0.2">
      <c r="A23" s="183"/>
      <c r="B23" s="121"/>
      <c r="C23" s="121"/>
      <c r="D23" s="119"/>
    </row>
    <row r="24" spans="1:4" x14ac:dyDescent="0.2">
      <c r="A24" s="57"/>
      <c r="B24" s="58" t="s">
        <v>4</v>
      </c>
      <c r="C24" s="57"/>
      <c r="D24" s="59">
        <f>SUM(D8+D21)</f>
        <v>35337.67</v>
      </c>
    </row>
    <row r="25" spans="1:4" x14ac:dyDescent="0.2">
      <c r="A25" s="183"/>
      <c r="B25" s="121"/>
      <c r="C25" s="121"/>
      <c r="D25" s="119"/>
    </row>
    <row r="26" spans="1:4" ht="12.75" customHeight="1" x14ac:dyDescent="0.2">
      <c r="D26" s="11"/>
    </row>
    <row r="27" spans="1:4" hidden="1" x14ac:dyDescent="0.2"/>
    <row r="28" spans="1:4" ht="25.5" x14ac:dyDescent="0.2">
      <c r="A28" s="40"/>
      <c r="B28" s="117" t="s">
        <v>38</v>
      </c>
      <c r="C28" s="157" t="s">
        <v>52</v>
      </c>
      <c r="D28" s="158" t="s">
        <v>41</v>
      </c>
    </row>
    <row r="29" spans="1:4" ht="25.5" x14ac:dyDescent="0.2">
      <c r="A29" s="47"/>
      <c r="B29" s="40" t="s">
        <v>27</v>
      </c>
      <c r="C29" s="40" t="s">
        <v>138</v>
      </c>
      <c r="D29" s="173">
        <v>0.82</v>
      </c>
    </row>
    <row r="30" spans="1:4" x14ac:dyDescent="0.2">
      <c r="A30" s="47"/>
      <c r="B30" s="40" t="s">
        <v>64</v>
      </c>
      <c r="C30" s="40" t="s">
        <v>89</v>
      </c>
      <c r="D30" s="173">
        <v>1</v>
      </c>
    </row>
    <row r="31" spans="1:4" x14ac:dyDescent="0.2">
      <c r="A31" s="47"/>
      <c r="B31" s="40" t="s">
        <v>65</v>
      </c>
      <c r="C31" s="40" t="s">
        <v>91</v>
      </c>
      <c r="D31" s="173">
        <v>1</v>
      </c>
    </row>
    <row r="32" spans="1:4" x14ac:dyDescent="0.2">
      <c r="A32" s="40"/>
      <c r="B32" s="40" t="s">
        <v>13</v>
      </c>
      <c r="C32" s="40" t="s">
        <v>42</v>
      </c>
      <c r="D32" s="173">
        <v>0.75</v>
      </c>
    </row>
    <row r="33" spans="1:4" ht="25.5" x14ac:dyDescent="0.2">
      <c r="A33" s="40"/>
      <c r="B33" s="40" t="s">
        <v>11</v>
      </c>
      <c r="C33" s="40" t="s">
        <v>98</v>
      </c>
      <c r="D33" s="179">
        <v>0.25</v>
      </c>
    </row>
    <row r="34" spans="1:4" ht="25.5" x14ac:dyDescent="0.2">
      <c r="A34" s="40"/>
      <c r="B34" s="40" t="s">
        <v>66</v>
      </c>
      <c r="C34" s="40" t="s">
        <v>42</v>
      </c>
      <c r="D34" s="179">
        <v>0.75</v>
      </c>
    </row>
    <row r="35" spans="1:4" x14ac:dyDescent="0.2">
      <c r="A35" s="65"/>
      <c r="B35" s="65" t="s">
        <v>24</v>
      </c>
      <c r="C35" s="40" t="s">
        <v>91</v>
      </c>
      <c r="D35" s="198">
        <v>1</v>
      </c>
    </row>
    <row r="36" spans="1:4" x14ac:dyDescent="0.2">
      <c r="A36" s="65"/>
      <c r="B36" s="65" t="s">
        <v>63</v>
      </c>
      <c r="C36" s="65" t="s">
        <v>42</v>
      </c>
      <c r="D36" s="199">
        <v>0.75</v>
      </c>
    </row>
    <row r="37" spans="1:4" x14ac:dyDescent="0.2">
      <c r="A37" s="65"/>
      <c r="B37" s="65" t="s">
        <v>17</v>
      </c>
      <c r="C37" s="65" t="s">
        <v>112</v>
      </c>
      <c r="D37" s="199">
        <v>1</v>
      </c>
    </row>
    <row r="38" spans="1:4" x14ac:dyDescent="0.2">
      <c r="A38" s="65"/>
      <c r="B38" s="65"/>
      <c r="C38" s="65"/>
      <c r="D38" s="184"/>
    </row>
    <row r="39" spans="1:4" x14ac:dyDescent="0.2">
      <c r="A39" s="65"/>
      <c r="B39" s="68" t="s">
        <v>7</v>
      </c>
      <c r="C39" s="65"/>
      <c r="D39" s="184"/>
    </row>
    <row r="40" spans="1:4" x14ac:dyDescent="0.2">
      <c r="A40" s="65"/>
      <c r="B40" s="65" t="s">
        <v>18</v>
      </c>
      <c r="C40" s="65"/>
      <c r="D40" s="184"/>
    </row>
    <row r="41" spans="1:4" x14ac:dyDescent="0.2">
      <c r="A41" s="65"/>
      <c r="B41" s="65" t="s">
        <v>61</v>
      </c>
      <c r="C41" s="65"/>
      <c r="D41" s="184"/>
    </row>
    <row r="42" spans="1:4" ht="15" x14ac:dyDescent="0.25">
      <c r="A42" s="65"/>
      <c r="B42" s="231" t="s">
        <v>166</v>
      </c>
      <c r="C42" s="65"/>
      <c r="D42" s="184"/>
    </row>
    <row r="43" spans="1:4" x14ac:dyDescent="0.2">
      <c r="A43" s="65"/>
      <c r="B43" s="65" t="s">
        <v>81</v>
      </c>
      <c r="C43" s="65"/>
      <c r="D43" s="184"/>
    </row>
  </sheetData>
  <sheetProtection selectLockedCells="1" selectUnlockedCells="1"/>
  <mergeCells count="1">
    <mergeCell ref="A1:D1"/>
  </mergeCells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  <headerFooter alignWithMargins="0">
    <oddHeader xml:space="preserve">&amp;C&amp;"Times New Roman,Regular"&amp;12Cllr Declan McDonnell 2023
</oddHeader>
    <oddFooter>&amp;C&amp;"Times New Roman,Regular"&amp;12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G40"/>
  <sheetViews>
    <sheetView view="pageLayout" topLeftCell="A4" zoomScaleNormal="105" workbookViewId="0">
      <selection activeCell="D31" sqref="D31"/>
    </sheetView>
  </sheetViews>
  <sheetFormatPr defaultRowHeight="12.75" x14ac:dyDescent="0.2"/>
  <cols>
    <col min="1" max="1" width="11.140625" customWidth="1"/>
    <col min="2" max="2" width="43" customWidth="1"/>
    <col min="3" max="3" width="15.42578125" customWidth="1"/>
    <col min="4" max="4" width="11.42578125" style="1" customWidth="1"/>
    <col min="5" max="5" width="7.5703125" customWidth="1"/>
    <col min="6" max="6" width="13.85546875" customWidth="1"/>
    <col min="7" max="7" width="23" customWidth="1"/>
  </cols>
  <sheetData>
    <row r="1" spans="1:7" ht="24.2" customHeight="1" x14ac:dyDescent="0.25">
      <c r="A1" s="279" t="s">
        <v>16</v>
      </c>
      <c r="B1" s="279"/>
      <c r="C1" s="279"/>
      <c r="D1" s="279"/>
    </row>
    <row r="2" spans="1:7" x14ac:dyDescent="0.2">
      <c r="A2" s="2"/>
      <c r="B2" s="2"/>
      <c r="C2" s="2"/>
      <c r="D2" s="3"/>
    </row>
    <row r="3" spans="1:7" x14ac:dyDescent="0.2">
      <c r="A3" s="2"/>
      <c r="B3" s="4" t="s">
        <v>0</v>
      </c>
      <c r="C3" s="2"/>
      <c r="D3" s="5" t="s">
        <v>1</v>
      </c>
    </row>
    <row r="4" spans="1:7" x14ac:dyDescent="0.2">
      <c r="A4" s="2"/>
      <c r="B4" s="2" t="s">
        <v>26</v>
      </c>
      <c r="C4" s="2"/>
      <c r="D4" s="3">
        <v>27252.6</v>
      </c>
      <c r="G4" s="1"/>
    </row>
    <row r="5" spans="1:7" x14ac:dyDescent="0.2">
      <c r="A5" s="2"/>
      <c r="B5" s="2" t="s">
        <v>107</v>
      </c>
      <c r="C5" s="2"/>
      <c r="D5" s="3">
        <v>7296.12</v>
      </c>
      <c r="G5" s="1"/>
    </row>
    <row r="6" spans="1:7" x14ac:dyDescent="0.2">
      <c r="A6" s="2"/>
      <c r="B6" s="2" t="s">
        <v>94</v>
      </c>
      <c r="C6" s="2"/>
      <c r="D6" s="3">
        <v>6000</v>
      </c>
      <c r="G6" s="1"/>
    </row>
    <row r="7" spans="1:7" x14ac:dyDescent="0.2">
      <c r="A7" s="2"/>
      <c r="B7" s="2" t="s">
        <v>104</v>
      </c>
      <c r="C7" s="2"/>
      <c r="D7" s="3">
        <v>960</v>
      </c>
      <c r="G7" s="1"/>
    </row>
    <row r="8" spans="1:7" x14ac:dyDescent="0.2">
      <c r="A8" s="2"/>
      <c r="B8" s="2"/>
      <c r="C8" s="2"/>
      <c r="D8" s="3"/>
      <c r="G8" s="1"/>
    </row>
    <row r="9" spans="1:7" x14ac:dyDescent="0.2">
      <c r="A9" s="6"/>
      <c r="B9" s="7"/>
      <c r="C9" s="7"/>
      <c r="D9" s="8">
        <f>SUM(D4:D8)</f>
        <v>41508.720000000001</v>
      </c>
    </row>
    <row r="10" spans="1:7" s="11" customFormat="1" ht="30" customHeight="1" x14ac:dyDescent="0.2">
      <c r="A10" s="9" t="s">
        <v>2</v>
      </c>
      <c r="B10" s="9" t="s">
        <v>35</v>
      </c>
      <c r="C10" s="9" t="s">
        <v>3</v>
      </c>
      <c r="D10" s="10"/>
    </row>
    <row r="11" spans="1:7" s="11" customFormat="1" ht="16.5" customHeight="1" x14ac:dyDescent="0.2">
      <c r="A11" s="9"/>
      <c r="B11" s="9" t="s">
        <v>33</v>
      </c>
      <c r="C11" s="9"/>
      <c r="D11" s="10"/>
    </row>
    <row r="12" spans="1:7" x14ac:dyDescent="0.2">
      <c r="A12" s="169"/>
      <c r="B12" s="3"/>
      <c r="C12" s="3"/>
      <c r="D12" s="23"/>
    </row>
    <row r="13" spans="1:7" x14ac:dyDescent="0.2">
      <c r="A13" s="221"/>
      <c r="B13" s="41"/>
      <c r="C13" s="3"/>
      <c r="D13" s="23"/>
    </row>
    <row r="14" spans="1:7" x14ac:dyDescent="0.2">
      <c r="B14" s="24"/>
      <c r="C14" s="3"/>
      <c r="D14" s="23"/>
    </row>
    <row r="15" spans="1:7" x14ac:dyDescent="0.2">
      <c r="A15" s="191"/>
      <c r="B15" s="190"/>
      <c r="C15" s="192"/>
      <c r="D15" s="193">
        <f>SUM(D12:D14)</f>
        <v>0</v>
      </c>
    </row>
    <row r="16" spans="1:7" x14ac:dyDescent="0.2">
      <c r="A16" s="24"/>
      <c r="B16" s="5" t="s">
        <v>34</v>
      </c>
      <c r="C16" s="3"/>
      <c r="D16" s="23"/>
    </row>
    <row r="17" spans="1:4" x14ac:dyDescent="0.2">
      <c r="A17" s="24"/>
      <c r="B17" s="3" t="s">
        <v>70</v>
      </c>
      <c r="C17" s="3"/>
      <c r="D17" s="23"/>
    </row>
    <row r="18" spans="1:4" x14ac:dyDescent="0.2">
      <c r="A18" s="24"/>
      <c r="B18" s="3"/>
      <c r="C18" s="3"/>
      <c r="D18" s="23"/>
    </row>
    <row r="19" spans="1:4" x14ac:dyDescent="0.2">
      <c r="A19" s="6"/>
      <c r="B19" s="7"/>
      <c r="C19" s="7"/>
      <c r="D19" s="12">
        <f>SUM(D15+D17)</f>
        <v>0</v>
      </c>
    </row>
    <row r="20" spans="1:4" x14ac:dyDescent="0.2">
      <c r="A20" s="2"/>
      <c r="B20" s="4"/>
      <c r="C20" s="2"/>
      <c r="D20" s="5"/>
    </row>
    <row r="21" spans="1:4" x14ac:dyDescent="0.2">
      <c r="A21" s="13"/>
      <c r="B21" s="14" t="s">
        <v>4</v>
      </c>
      <c r="C21" s="13"/>
      <c r="D21" s="15">
        <f>SUM(D9+D19)</f>
        <v>41508.720000000001</v>
      </c>
    </row>
    <row r="22" spans="1:4" x14ac:dyDescent="0.2">
      <c r="A22" s="2"/>
      <c r="B22" s="4"/>
      <c r="C22" s="2"/>
      <c r="D22" s="3"/>
    </row>
    <row r="23" spans="1:4" x14ac:dyDescent="0.2">
      <c r="A23" s="2"/>
      <c r="B23" s="283" t="s">
        <v>54</v>
      </c>
      <c r="C23" s="283"/>
      <c r="D23" s="170" t="s">
        <v>41</v>
      </c>
    </row>
    <row r="24" spans="1:4" ht="25.5" x14ac:dyDescent="0.2">
      <c r="A24" s="16"/>
      <c r="B24" s="40" t="s">
        <v>27</v>
      </c>
      <c r="C24" s="2" t="s">
        <v>139</v>
      </c>
      <c r="D24" s="171">
        <v>0.97</v>
      </c>
    </row>
    <row r="25" spans="1:4" x14ac:dyDescent="0.2">
      <c r="A25" s="16"/>
      <c r="B25" s="40" t="s">
        <v>64</v>
      </c>
      <c r="C25" s="2" t="s">
        <v>89</v>
      </c>
      <c r="D25" s="171">
        <v>1</v>
      </c>
    </row>
    <row r="26" spans="1:4" x14ac:dyDescent="0.2">
      <c r="A26" s="16"/>
      <c r="B26" s="40" t="s">
        <v>65</v>
      </c>
      <c r="C26" s="2" t="s">
        <v>91</v>
      </c>
      <c r="D26" s="171">
        <v>1</v>
      </c>
    </row>
    <row r="27" spans="1:4" x14ac:dyDescent="0.2">
      <c r="A27" s="2"/>
      <c r="B27" s="2" t="s">
        <v>6</v>
      </c>
      <c r="C27" s="2" t="s">
        <v>43</v>
      </c>
      <c r="D27" s="172">
        <v>1</v>
      </c>
    </row>
    <row r="28" spans="1:4" ht="25.5" x14ac:dyDescent="0.2">
      <c r="A28" s="2"/>
      <c r="B28" s="40" t="s">
        <v>11</v>
      </c>
      <c r="C28" s="2" t="s">
        <v>43</v>
      </c>
      <c r="D28" s="172">
        <v>1</v>
      </c>
    </row>
    <row r="29" spans="1:4" x14ac:dyDescent="0.2">
      <c r="A29" s="2"/>
      <c r="B29" s="2" t="s">
        <v>23</v>
      </c>
      <c r="C29" s="2" t="s">
        <v>43</v>
      </c>
      <c r="D29" s="172">
        <v>1</v>
      </c>
    </row>
    <row r="30" spans="1:4" x14ac:dyDescent="0.2">
      <c r="A30" s="2"/>
      <c r="B30" s="2" t="s">
        <v>15</v>
      </c>
      <c r="C30" s="2" t="s">
        <v>124</v>
      </c>
      <c r="D30" s="172">
        <v>0.86</v>
      </c>
    </row>
    <row r="31" spans="1:4" x14ac:dyDescent="0.2">
      <c r="A31" s="112"/>
      <c r="B31" s="112" t="s">
        <v>17</v>
      </c>
      <c r="C31" s="112" t="s">
        <v>91</v>
      </c>
      <c r="D31" s="174">
        <v>1</v>
      </c>
    </row>
    <row r="32" spans="1:4" x14ac:dyDescent="0.2">
      <c r="D32" s="200"/>
    </row>
    <row r="33" spans="1:4" x14ac:dyDescent="0.2">
      <c r="A33" s="92"/>
      <c r="B33" s="108" t="s">
        <v>7</v>
      </c>
      <c r="C33" s="92"/>
      <c r="D33" s="93"/>
    </row>
    <row r="34" spans="1:4" x14ac:dyDescent="0.2">
      <c r="A34" s="92"/>
      <c r="B34" s="65" t="s">
        <v>78</v>
      </c>
      <c r="C34" s="99"/>
      <c r="D34" s="93"/>
    </row>
    <row r="35" spans="1:4" x14ac:dyDescent="0.2">
      <c r="A35" s="92"/>
      <c r="B35" s="65" t="s">
        <v>53</v>
      </c>
      <c r="C35" s="99"/>
      <c r="D35" s="93"/>
    </row>
    <row r="36" spans="1:4" x14ac:dyDescent="0.2">
      <c r="A36" s="92"/>
      <c r="B36" s="65" t="s">
        <v>79</v>
      </c>
      <c r="C36" s="99"/>
      <c r="D36" s="93"/>
    </row>
    <row r="37" spans="1:4" x14ac:dyDescent="0.2">
      <c r="A37" s="92"/>
      <c r="B37" s="65"/>
      <c r="C37" s="99"/>
      <c r="D37" s="93"/>
    </row>
    <row r="38" spans="1:4" x14ac:dyDescent="0.2">
      <c r="A38" s="92"/>
      <c r="B38" s="96"/>
      <c r="C38" s="99"/>
      <c r="D38" s="93"/>
    </row>
    <row r="39" spans="1:4" x14ac:dyDescent="0.2">
      <c r="A39" s="90"/>
      <c r="B39" s="90"/>
      <c r="C39" s="90"/>
      <c r="D39" s="91"/>
    </row>
    <row r="40" spans="1:4" x14ac:dyDescent="0.2">
      <c r="A40" s="18"/>
      <c r="B40" s="18"/>
      <c r="C40" s="18"/>
      <c r="D40" s="19"/>
    </row>
  </sheetData>
  <sheetProtection selectLockedCells="1" selectUnlockedCells="1"/>
  <mergeCells count="2">
    <mergeCell ref="A1:D1"/>
    <mergeCell ref="B23:C2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&amp;CCllr. Niall McNelis 2023</oddHeader>
    <oddFooter>&amp;C&amp;"Times New Roman,Regular"&amp;12 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D44"/>
  <sheetViews>
    <sheetView view="pageLayout" workbookViewId="0">
      <selection activeCell="D14" sqref="D14"/>
    </sheetView>
  </sheetViews>
  <sheetFormatPr defaultColWidth="9.140625" defaultRowHeight="12.75" x14ac:dyDescent="0.2"/>
  <cols>
    <col min="1" max="1" width="11.85546875" style="11" customWidth="1"/>
    <col min="2" max="2" width="43.28515625" style="11" customWidth="1"/>
    <col min="3" max="3" width="19.140625" style="11" customWidth="1"/>
    <col min="4" max="4" width="18" style="94" customWidth="1"/>
    <col min="5" max="5" width="9.140625" style="11"/>
    <col min="6" max="6" width="16.28515625" style="11" customWidth="1"/>
    <col min="7" max="7" width="19.42578125" style="11" customWidth="1"/>
    <col min="8" max="16384" width="9.140625" style="11"/>
  </cols>
  <sheetData>
    <row r="1" spans="1:4" ht="24.2" customHeight="1" x14ac:dyDescent="0.25">
      <c r="A1" s="277" t="s">
        <v>82</v>
      </c>
      <c r="B1" s="277"/>
      <c r="C1" s="277"/>
      <c r="D1" s="277"/>
    </row>
    <row r="2" spans="1:4" x14ac:dyDescent="0.2">
      <c r="A2" s="65"/>
      <c r="B2" s="65"/>
      <c r="C2" s="65"/>
      <c r="D2" s="82"/>
    </row>
    <row r="3" spans="1:4" x14ac:dyDescent="0.2">
      <c r="A3" s="65"/>
      <c r="B3" s="68" t="s">
        <v>0</v>
      </c>
      <c r="C3" s="65"/>
      <c r="D3" s="83" t="s">
        <v>1</v>
      </c>
    </row>
    <row r="4" spans="1:4" x14ac:dyDescent="0.2">
      <c r="A4" s="65"/>
      <c r="B4" s="65" t="s">
        <v>26</v>
      </c>
      <c r="C4" s="65"/>
      <c r="D4" s="67">
        <v>27252.6</v>
      </c>
    </row>
    <row r="5" spans="1:4" ht="25.5" x14ac:dyDescent="0.2">
      <c r="A5" s="65"/>
      <c r="B5" s="65" t="s">
        <v>107</v>
      </c>
      <c r="C5" s="65"/>
      <c r="D5" s="82">
        <v>3943.27</v>
      </c>
    </row>
    <row r="6" spans="1:4" x14ac:dyDescent="0.2">
      <c r="A6" s="65"/>
      <c r="B6" s="65" t="s">
        <v>104</v>
      </c>
      <c r="C6" s="65"/>
      <c r="D6" s="82">
        <v>960</v>
      </c>
    </row>
    <row r="7" spans="1:4" x14ac:dyDescent="0.2">
      <c r="A7" s="65"/>
      <c r="B7" s="65"/>
      <c r="C7" s="65"/>
      <c r="D7" s="82"/>
    </row>
    <row r="8" spans="1:4" x14ac:dyDescent="0.2">
      <c r="A8" s="70"/>
      <c r="B8" s="71"/>
      <c r="C8" s="71"/>
      <c r="D8" s="84">
        <f>SUM(D4:D7)</f>
        <v>32155.87</v>
      </c>
    </row>
    <row r="9" spans="1:4" ht="30" customHeight="1" x14ac:dyDescent="0.2">
      <c r="A9" s="68" t="s">
        <v>2</v>
      </c>
      <c r="B9" s="68" t="s">
        <v>35</v>
      </c>
      <c r="C9" s="68" t="s">
        <v>3</v>
      </c>
      <c r="D9" s="83" t="s">
        <v>1</v>
      </c>
    </row>
    <row r="10" spans="1:4" ht="30" customHeight="1" x14ac:dyDescent="0.2">
      <c r="A10" s="68"/>
      <c r="B10" s="68" t="s">
        <v>33</v>
      </c>
      <c r="C10" s="68"/>
      <c r="D10" s="83"/>
    </row>
    <row r="11" spans="1:4" x14ac:dyDescent="0.2">
      <c r="A11" s="86"/>
      <c r="B11" s="65" t="s">
        <v>67</v>
      </c>
      <c r="C11" s="65"/>
      <c r="D11" s="85"/>
    </row>
    <row r="12" spans="1:4" x14ac:dyDescent="0.2">
      <c r="A12" s="86"/>
      <c r="B12" s="68" t="s">
        <v>34</v>
      </c>
      <c r="C12" s="65"/>
      <c r="D12" s="85"/>
    </row>
    <row r="13" spans="1:4" x14ac:dyDescent="0.2">
      <c r="A13" s="86"/>
      <c r="B13" s="68" t="s">
        <v>67</v>
      </c>
      <c r="C13" s="65"/>
      <c r="D13" s="85"/>
    </row>
    <row r="14" spans="1:4" x14ac:dyDescent="0.2">
      <c r="A14" s="86"/>
      <c r="B14" s="65" t="s">
        <v>175</v>
      </c>
      <c r="C14" s="65"/>
      <c r="D14" s="85"/>
    </row>
    <row r="15" spans="1:4" ht="15" x14ac:dyDescent="0.2">
      <c r="A15" s="236" t="s">
        <v>173</v>
      </c>
      <c r="B15" s="237" t="s">
        <v>174</v>
      </c>
      <c r="C15" s="235"/>
      <c r="D15" s="11">
        <v>299.73</v>
      </c>
    </row>
    <row r="16" spans="1:4" x14ac:dyDescent="0.2">
      <c r="A16" s="129"/>
      <c r="B16" s="130"/>
      <c r="C16" s="130"/>
      <c r="D16" s="131"/>
    </row>
    <row r="17" spans="1:4" x14ac:dyDescent="0.2">
      <c r="A17" s="86"/>
      <c r="B17" s="65"/>
      <c r="C17" s="65"/>
      <c r="D17" s="75"/>
    </row>
    <row r="18" spans="1:4" x14ac:dyDescent="0.2">
      <c r="A18" s="86"/>
      <c r="B18" s="78" t="s">
        <v>4</v>
      </c>
      <c r="C18" s="77"/>
      <c r="D18" s="87">
        <f>D8+D15</f>
        <v>32455.599999999999</v>
      </c>
    </row>
    <row r="19" spans="1:4" x14ac:dyDescent="0.2">
      <c r="A19" s="65"/>
      <c r="B19" s="68"/>
      <c r="C19" s="65"/>
      <c r="D19" s="82"/>
    </row>
    <row r="20" spans="1:4" x14ac:dyDescent="0.2">
      <c r="A20" s="65"/>
      <c r="B20" s="278" t="s">
        <v>96</v>
      </c>
      <c r="C20" s="278"/>
      <c r="D20" s="168" t="s">
        <v>41</v>
      </c>
    </row>
    <row r="21" spans="1:4" x14ac:dyDescent="0.2">
      <c r="A21" s="65"/>
      <c r="B21" s="65" t="s">
        <v>28</v>
      </c>
      <c r="C21" s="65" t="s">
        <v>119</v>
      </c>
      <c r="D21" s="166">
        <v>0.89</v>
      </c>
    </row>
    <row r="22" spans="1:4" x14ac:dyDescent="0.2">
      <c r="A22" s="65"/>
      <c r="B22" s="65" t="s">
        <v>64</v>
      </c>
      <c r="C22" s="65" t="s">
        <v>100</v>
      </c>
      <c r="D22" s="166">
        <v>0.92</v>
      </c>
    </row>
    <row r="23" spans="1:4" x14ac:dyDescent="0.2">
      <c r="A23" s="65"/>
      <c r="B23" s="65" t="s">
        <v>65</v>
      </c>
      <c r="C23" s="65" t="s">
        <v>118</v>
      </c>
      <c r="D23" s="166">
        <v>0.5</v>
      </c>
    </row>
    <row r="24" spans="1:4" x14ac:dyDescent="0.2">
      <c r="A24" s="73"/>
      <c r="B24" s="65" t="s">
        <v>5</v>
      </c>
      <c r="C24" s="65" t="s">
        <v>43</v>
      </c>
      <c r="D24" s="167">
        <v>1</v>
      </c>
    </row>
    <row r="25" spans="1:4" x14ac:dyDescent="0.2">
      <c r="A25" s="65"/>
      <c r="B25" s="65" t="s">
        <v>10</v>
      </c>
      <c r="C25" s="65" t="s">
        <v>42</v>
      </c>
      <c r="D25" s="167">
        <v>0.75</v>
      </c>
    </row>
    <row r="26" spans="1:4" x14ac:dyDescent="0.2">
      <c r="A26" s="65"/>
      <c r="B26" s="65" t="s">
        <v>69</v>
      </c>
      <c r="C26" s="65" t="s">
        <v>43</v>
      </c>
      <c r="D26" s="167">
        <v>1</v>
      </c>
    </row>
    <row r="27" spans="1:4" x14ac:dyDescent="0.2">
      <c r="A27" s="65"/>
      <c r="B27" s="65"/>
      <c r="C27" s="65"/>
      <c r="D27" s="167"/>
    </row>
    <row r="28" spans="1:4" x14ac:dyDescent="0.2">
      <c r="A28" s="65"/>
      <c r="B28" s="80" t="s">
        <v>7</v>
      </c>
      <c r="C28" s="65"/>
      <c r="D28" s="88"/>
    </row>
    <row r="29" spans="1:4" x14ac:dyDescent="0.2">
      <c r="A29" s="65"/>
      <c r="B29" s="65" t="s">
        <v>77</v>
      </c>
      <c r="C29" s="65"/>
      <c r="D29" s="88"/>
    </row>
    <row r="30" spans="1:4" x14ac:dyDescent="0.2">
      <c r="A30" s="65"/>
      <c r="B30" s="65" t="s">
        <v>60</v>
      </c>
      <c r="C30" s="65"/>
      <c r="D30" s="88"/>
    </row>
    <row r="31" spans="1:4" x14ac:dyDescent="0.2">
      <c r="A31" s="65"/>
      <c r="B31" s="65"/>
      <c r="C31" s="65"/>
      <c r="D31" s="88"/>
    </row>
    <row r="32" spans="1:4" x14ac:dyDescent="0.2">
      <c r="A32" s="65"/>
      <c r="B32" s="65"/>
      <c r="C32" s="65"/>
      <c r="D32" s="88"/>
    </row>
    <row r="33" spans="4:4" x14ac:dyDescent="0.2">
      <c r="D33" s="95"/>
    </row>
    <row r="34" spans="4:4" x14ac:dyDescent="0.2">
      <c r="D34" s="95"/>
    </row>
    <row r="35" spans="4:4" x14ac:dyDescent="0.2">
      <c r="D35" s="95"/>
    </row>
    <row r="36" spans="4:4" x14ac:dyDescent="0.2">
      <c r="D36" s="95"/>
    </row>
    <row r="37" spans="4:4" x14ac:dyDescent="0.2">
      <c r="D37" s="95"/>
    </row>
    <row r="38" spans="4:4" x14ac:dyDescent="0.2">
      <c r="D38" s="95"/>
    </row>
    <row r="39" spans="4:4" x14ac:dyDescent="0.2">
      <c r="D39" s="95"/>
    </row>
    <row r="40" spans="4:4" x14ac:dyDescent="0.2">
      <c r="D40" s="95"/>
    </row>
    <row r="41" spans="4:4" x14ac:dyDescent="0.2">
      <c r="D41" s="95"/>
    </row>
    <row r="42" spans="4:4" x14ac:dyDescent="0.2">
      <c r="D42" s="95"/>
    </row>
    <row r="43" spans="4:4" x14ac:dyDescent="0.2">
      <c r="D43" s="95"/>
    </row>
    <row r="44" spans="4:4" x14ac:dyDescent="0.2">
      <c r="D44" s="95"/>
    </row>
  </sheetData>
  <sheetProtection selectLockedCells="1" selectUnlockedCells="1"/>
  <mergeCells count="2">
    <mergeCell ref="A1:D1"/>
    <mergeCell ref="B20:C20"/>
  </mergeCells>
  <pageMargins left="0.59055118110236227" right="0.59055118110236227" top="1.0629921259842521" bottom="1.0629921259842521" header="0.78740157480314965" footer="0.78740157480314965"/>
  <pageSetup paperSize="9" scale="90" firstPageNumber="0" orientation="portrait" r:id="rId1"/>
  <headerFooter alignWithMargins="0">
    <oddHeader>&amp;C&amp;"Times New Roman,Regular"&amp;12Cllr. Niall Murphy 2023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D47"/>
  <sheetViews>
    <sheetView view="pageLayout" zoomScaleNormal="105" workbookViewId="0">
      <selection activeCell="D12" sqref="D12"/>
    </sheetView>
  </sheetViews>
  <sheetFormatPr defaultRowHeight="12.75" x14ac:dyDescent="0.2"/>
  <cols>
    <col min="1" max="1" width="12.5703125" customWidth="1"/>
    <col min="2" max="2" width="39.7109375" customWidth="1"/>
    <col min="3" max="3" width="17.7109375" customWidth="1"/>
    <col min="4" max="4" width="11.42578125" style="1" customWidth="1"/>
    <col min="5" max="5" width="7.5703125" customWidth="1"/>
    <col min="6" max="6" width="13.85546875" customWidth="1"/>
    <col min="7" max="7" width="16.28515625" customWidth="1"/>
    <col min="8" max="8" width="15.85546875" customWidth="1"/>
  </cols>
  <sheetData>
    <row r="1" spans="1:4" ht="24.2" customHeight="1" x14ac:dyDescent="0.25">
      <c r="A1" s="279" t="s">
        <v>19</v>
      </c>
      <c r="B1" s="279"/>
      <c r="C1" s="279"/>
      <c r="D1" s="279"/>
    </row>
    <row r="2" spans="1:4" x14ac:dyDescent="0.2">
      <c r="A2" s="2"/>
      <c r="B2" s="2"/>
      <c r="C2" s="2"/>
      <c r="D2" s="3"/>
    </row>
    <row r="3" spans="1:4" x14ac:dyDescent="0.2">
      <c r="A3" s="2"/>
      <c r="B3" s="4" t="s">
        <v>0</v>
      </c>
      <c r="C3" s="2"/>
      <c r="D3" s="5" t="s">
        <v>1</v>
      </c>
    </row>
    <row r="4" spans="1:4" x14ac:dyDescent="0.2">
      <c r="A4" s="2"/>
      <c r="B4" s="2" t="s">
        <v>26</v>
      </c>
      <c r="C4" s="2"/>
      <c r="D4" s="3">
        <v>27252.6</v>
      </c>
    </row>
    <row r="5" spans="1:4" ht="38.25" x14ac:dyDescent="0.2">
      <c r="A5" s="2"/>
      <c r="B5" s="40" t="s">
        <v>210</v>
      </c>
      <c r="C5" s="2"/>
      <c r="D5" s="3">
        <v>2603.62</v>
      </c>
    </row>
    <row r="6" spans="1:4" ht="38.25" x14ac:dyDescent="0.2">
      <c r="A6" s="2"/>
      <c r="B6" s="123" t="s">
        <v>211</v>
      </c>
      <c r="C6" s="2"/>
      <c r="D6" s="190">
        <v>1051.82</v>
      </c>
    </row>
    <row r="7" spans="1:4" ht="14.1" customHeight="1" x14ac:dyDescent="0.2">
      <c r="A7" s="2"/>
      <c r="B7" s="2" t="s">
        <v>104</v>
      </c>
      <c r="C7" s="2"/>
      <c r="D7" s="3">
        <v>960</v>
      </c>
    </row>
    <row r="8" spans="1:4" x14ac:dyDescent="0.2">
      <c r="A8" s="2"/>
      <c r="B8" s="2"/>
      <c r="C8" s="2"/>
      <c r="D8" s="3"/>
    </row>
    <row r="9" spans="1:4" x14ac:dyDescent="0.2">
      <c r="A9" s="6"/>
      <c r="B9" s="7"/>
      <c r="C9" s="7"/>
      <c r="D9" s="8">
        <f>SUM(D4:D8)</f>
        <v>31868.039999999997</v>
      </c>
    </row>
    <row r="10" spans="1:4" s="11" customFormat="1" ht="30" customHeight="1" x14ac:dyDescent="0.2">
      <c r="A10" s="9" t="s">
        <v>2</v>
      </c>
      <c r="B10" s="9" t="s">
        <v>213</v>
      </c>
      <c r="C10" s="9" t="s">
        <v>3</v>
      </c>
      <c r="D10" s="10" t="s">
        <v>1</v>
      </c>
    </row>
    <row r="11" spans="1:4" s="11" customFormat="1" ht="18.75" customHeight="1" x14ac:dyDescent="0.2">
      <c r="A11" s="9"/>
      <c r="B11" s="9" t="s">
        <v>36</v>
      </c>
      <c r="C11" s="9"/>
      <c r="D11" s="261"/>
    </row>
    <row r="12" spans="1:4" x14ac:dyDescent="0.2">
      <c r="A12" s="240" t="s">
        <v>178</v>
      </c>
      <c r="B12" s="239" t="s">
        <v>179</v>
      </c>
      <c r="C12" s="259" t="s">
        <v>180</v>
      </c>
      <c r="D12" s="92">
        <v>349.71</v>
      </c>
    </row>
    <row r="13" spans="1:4" x14ac:dyDescent="0.2">
      <c r="A13" s="240" t="s">
        <v>181</v>
      </c>
      <c r="B13" s="239" t="s">
        <v>143</v>
      </c>
      <c r="C13" s="250" t="s">
        <v>206</v>
      </c>
      <c r="D13" s="92">
        <v>392.19</v>
      </c>
    </row>
    <row r="14" spans="1:4" x14ac:dyDescent="0.2">
      <c r="A14" s="242" t="s">
        <v>144</v>
      </c>
      <c r="B14" s="240" t="s">
        <v>145</v>
      </c>
      <c r="C14" s="250" t="s">
        <v>204</v>
      </c>
      <c r="D14" s="92">
        <v>299.95</v>
      </c>
    </row>
    <row r="15" spans="1:4" x14ac:dyDescent="0.2">
      <c r="A15" s="242" t="s">
        <v>146</v>
      </c>
      <c r="B15" s="240" t="s">
        <v>147</v>
      </c>
      <c r="C15" s="250" t="s">
        <v>203</v>
      </c>
      <c r="D15" s="92">
        <v>466.98</v>
      </c>
    </row>
    <row r="16" spans="1:4" x14ac:dyDescent="0.2">
      <c r="A16" s="242" t="s">
        <v>182</v>
      </c>
      <c r="B16" s="240" t="s">
        <v>183</v>
      </c>
      <c r="C16" s="260" t="s">
        <v>202</v>
      </c>
      <c r="D16" s="92">
        <v>523.33000000000004</v>
      </c>
    </row>
    <row r="17" spans="1:4" ht="25.5" x14ac:dyDescent="0.2">
      <c r="A17" s="40" t="s">
        <v>191</v>
      </c>
      <c r="B17" s="241" t="s">
        <v>192</v>
      </c>
      <c r="C17" s="255" t="s">
        <v>201</v>
      </c>
      <c r="D17" s="256">
        <v>690.04</v>
      </c>
    </row>
    <row r="18" spans="1:4" x14ac:dyDescent="0.2">
      <c r="A18" s="242"/>
      <c r="B18" s="250"/>
      <c r="C18" s="257"/>
      <c r="D18" s="92"/>
    </row>
    <row r="19" spans="1:4" x14ac:dyDescent="0.2">
      <c r="A19" s="242"/>
      <c r="B19" s="243" t="s">
        <v>212</v>
      </c>
      <c r="C19" s="258"/>
      <c r="D19" s="92"/>
    </row>
    <row r="20" spans="1:4" s="189" customFormat="1" x14ac:dyDescent="0.2">
      <c r="A20" s="268" t="s">
        <v>196</v>
      </c>
      <c r="B20" s="269" t="s">
        <v>197</v>
      </c>
      <c r="C20" s="270" t="s">
        <v>180</v>
      </c>
      <c r="D20" s="271">
        <v>667.25</v>
      </c>
    </row>
    <row r="21" spans="1:4" s="189" customFormat="1" ht="25.5" x14ac:dyDescent="0.2">
      <c r="A21" s="272" t="s">
        <v>198</v>
      </c>
      <c r="B21" s="273" t="s">
        <v>143</v>
      </c>
      <c r="C21" s="269" t="s">
        <v>150</v>
      </c>
      <c r="D21" s="274">
        <v>486.55</v>
      </c>
    </row>
    <row r="22" spans="1:4" x14ac:dyDescent="0.2">
      <c r="A22" s="9">
        <v>2022</v>
      </c>
      <c r="B22" s="275" t="s">
        <v>205</v>
      </c>
      <c r="C22" s="249"/>
      <c r="D22" s="276">
        <v>492.65</v>
      </c>
    </row>
    <row r="23" spans="1:4" x14ac:dyDescent="0.2">
      <c r="A23" s="216"/>
      <c r="B23" s="205" t="s">
        <v>4</v>
      </c>
      <c r="C23" s="208"/>
      <c r="D23" s="209">
        <v>4368.68</v>
      </c>
    </row>
    <row r="24" spans="1:4" x14ac:dyDescent="0.2">
      <c r="A24" s="133"/>
      <c r="B24" s="205"/>
      <c r="C24" s="208"/>
      <c r="D24" s="209"/>
    </row>
    <row r="25" spans="1:4" x14ac:dyDescent="0.2">
      <c r="A25" s="216"/>
      <c r="B25" s="40"/>
      <c r="C25" s="9"/>
      <c r="D25" s="62"/>
    </row>
    <row r="26" spans="1:4" x14ac:dyDescent="0.2">
      <c r="A26" s="124"/>
      <c r="B26" s="125"/>
      <c r="C26" s="206"/>
      <c r="D26" s="207"/>
    </row>
    <row r="27" spans="1:4" s="137" customFormat="1" x14ac:dyDescent="0.2">
      <c r="A27" s="132"/>
      <c r="B27" s="138"/>
      <c r="C27" s="132"/>
      <c r="D27" s="139"/>
    </row>
    <row r="28" spans="1:4" x14ac:dyDescent="0.2">
      <c r="A28" s="126"/>
      <c r="B28" s="127" t="s">
        <v>4</v>
      </c>
      <c r="C28" s="126"/>
      <c r="D28" s="128">
        <f>D9+D23</f>
        <v>36236.720000000001</v>
      </c>
    </row>
    <row r="29" spans="1:4" s="137" customFormat="1" x14ac:dyDescent="0.2">
      <c r="A29" s="134"/>
      <c r="B29" s="135"/>
      <c r="C29" s="134"/>
      <c r="D29" s="136"/>
    </row>
    <row r="30" spans="1:4" x14ac:dyDescent="0.2">
      <c r="A30" s="2"/>
      <c r="B30" s="283" t="s">
        <v>105</v>
      </c>
      <c r="C30" s="283"/>
      <c r="D30" s="222" t="s">
        <v>41</v>
      </c>
    </row>
    <row r="31" spans="1:4" ht="25.5" x14ac:dyDescent="0.2">
      <c r="A31" s="16"/>
      <c r="B31" s="40" t="s">
        <v>29</v>
      </c>
      <c r="C31" s="2" t="s">
        <v>114</v>
      </c>
      <c r="D31" s="171">
        <v>0.96</v>
      </c>
    </row>
    <row r="32" spans="1:4" x14ac:dyDescent="0.2">
      <c r="A32" s="181"/>
      <c r="B32" s="110" t="s">
        <v>64</v>
      </c>
      <c r="C32" s="112" t="s">
        <v>89</v>
      </c>
      <c r="D32" s="112">
        <v>100</v>
      </c>
    </row>
    <row r="33" spans="1:4" x14ac:dyDescent="0.2">
      <c r="A33" s="181"/>
      <c r="B33" s="110" t="s">
        <v>65</v>
      </c>
      <c r="C33" s="112" t="s">
        <v>91</v>
      </c>
      <c r="D33" s="155">
        <v>1</v>
      </c>
    </row>
    <row r="34" spans="1:4" x14ac:dyDescent="0.2">
      <c r="A34" s="92"/>
      <c r="B34" s="92" t="s">
        <v>20</v>
      </c>
      <c r="C34" s="92" t="s">
        <v>43</v>
      </c>
      <c r="D34" s="156">
        <v>1</v>
      </c>
    </row>
    <row r="35" spans="1:4" x14ac:dyDescent="0.2">
      <c r="A35" s="92"/>
      <c r="B35" s="92" t="s">
        <v>13</v>
      </c>
      <c r="C35" s="92" t="s">
        <v>43</v>
      </c>
      <c r="D35" s="156">
        <v>1</v>
      </c>
    </row>
    <row r="36" spans="1:4" x14ac:dyDescent="0.2">
      <c r="A36" s="92"/>
      <c r="B36" s="92" t="s">
        <v>10</v>
      </c>
      <c r="C36" s="92" t="s">
        <v>42</v>
      </c>
      <c r="D36" s="156">
        <v>0.75</v>
      </c>
    </row>
    <row r="37" spans="1:4" x14ac:dyDescent="0.2">
      <c r="A37" s="92"/>
      <c r="B37" s="92"/>
      <c r="C37" s="92"/>
      <c r="D37" s="156"/>
    </row>
    <row r="38" spans="1:4" x14ac:dyDescent="0.2">
      <c r="A38" s="92"/>
      <c r="B38" s="92" t="s">
        <v>31</v>
      </c>
      <c r="C38" s="92"/>
      <c r="D38" s="109"/>
    </row>
    <row r="39" spans="1:4" x14ac:dyDescent="0.2">
      <c r="A39" s="92"/>
      <c r="B39" s="108" t="s">
        <v>7</v>
      </c>
      <c r="C39" s="92"/>
      <c r="D39" s="109"/>
    </row>
    <row r="40" spans="1:4" x14ac:dyDescent="0.2">
      <c r="A40" s="92"/>
      <c r="B40" t="s">
        <v>49</v>
      </c>
      <c r="C40" s="92"/>
      <c r="D40" s="109"/>
    </row>
    <row r="41" spans="1:4" x14ac:dyDescent="0.2">
      <c r="A41" s="92"/>
      <c r="B41" s="92" t="s">
        <v>48</v>
      </c>
      <c r="C41" s="92"/>
      <c r="D41" s="109"/>
    </row>
    <row r="42" spans="1:4" x14ac:dyDescent="0.2">
      <c r="A42" s="92"/>
      <c r="B42" s="92"/>
      <c r="C42" s="92"/>
      <c r="D42" s="109"/>
    </row>
    <row r="43" spans="1:4" x14ac:dyDescent="0.2">
      <c r="A43" s="92"/>
      <c r="C43" s="92"/>
      <c r="D43" s="93"/>
    </row>
    <row r="44" spans="1:4" x14ac:dyDescent="0.2">
      <c r="A44" s="90"/>
      <c r="B44" s="90"/>
      <c r="C44" s="90"/>
      <c r="D44" s="91"/>
    </row>
    <row r="45" spans="1:4" x14ac:dyDescent="0.2">
      <c r="A45" s="18"/>
      <c r="B45" s="18"/>
      <c r="C45" s="18"/>
      <c r="D45" s="19"/>
    </row>
    <row r="46" spans="1:4" x14ac:dyDescent="0.2">
      <c r="A46" s="18"/>
    </row>
    <row r="47" spans="1:4" x14ac:dyDescent="0.2">
      <c r="A47" s="18"/>
    </row>
  </sheetData>
  <sheetProtection selectLockedCells="1" selectUnlockedCells="1"/>
  <mergeCells count="2">
    <mergeCell ref="A1:D1"/>
    <mergeCell ref="B30:C30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 T.O'Flaherty 2023</oddHeader>
    <oddFooter>&amp;C&amp;"Times New Roman,Regular"&amp;12 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F37"/>
  <sheetViews>
    <sheetView view="pageLayout" zoomScaleNormal="105" workbookViewId="0">
      <selection activeCell="C18" sqref="C18"/>
    </sheetView>
  </sheetViews>
  <sheetFormatPr defaultRowHeight="12.75" x14ac:dyDescent="0.2"/>
  <cols>
    <col min="1" max="1" width="11.42578125" customWidth="1"/>
    <col min="2" max="2" width="43" customWidth="1"/>
    <col min="3" max="3" width="15" customWidth="1"/>
    <col min="4" max="4" width="11.42578125" style="1" customWidth="1"/>
    <col min="5" max="5" width="7.5703125" customWidth="1"/>
    <col min="6" max="6" width="13.85546875" customWidth="1"/>
  </cols>
  <sheetData>
    <row r="1" spans="1:6" ht="24.2" customHeight="1" x14ac:dyDescent="0.25">
      <c r="A1" s="279" t="s">
        <v>21</v>
      </c>
      <c r="B1" s="279"/>
      <c r="C1" s="279"/>
      <c r="D1" s="279"/>
    </row>
    <row r="2" spans="1:6" x14ac:dyDescent="0.2">
      <c r="A2" s="2"/>
      <c r="B2" s="2"/>
      <c r="C2" s="2"/>
      <c r="D2" s="3"/>
    </row>
    <row r="3" spans="1:6" x14ac:dyDescent="0.2">
      <c r="A3" s="2"/>
      <c r="B3" s="4" t="s">
        <v>0</v>
      </c>
      <c r="C3" s="2"/>
      <c r="D3" s="5" t="s">
        <v>1</v>
      </c>
    </row>
    <row r="4" spans="1:6" x14ac:dyDescent="0.2">
      <c r="A4" s="2"/>
      <c r="B4" s="2" t="s">
        <v>26</v>
      </c>
      <c r="C4" s="2"/>
      <c r="D4" s="3">
        <v>27252.6</v>
      </c>
      <c r="F4" s="1"/>
    </row>
    <row r="5" spans="1:6" ht="25.5" x14ac:dyDescent="0.2">
      <c r="A5" s="2"/>
      <c r="B5" s="40" t="s">
        <v>107</v>
      </c>
      <c r="C5" s="2"/>
      <c r="D5" s="3">
        <v>1913.17</v>
      </c>
      <c r="F5" s="1"/>
    </row>
    <row r="6" spans="1:6" x14ac:dyDescent="0.2">
      <c r="A6" s="2"/>
      <c r="B6" s="2" t="s">
        <v>90</v>
      </c>
      <c r="C6" s="2"/>
      <c r="D6" s="3">
        <v>6000</v>
      </c>
      <c r="F6" s="1"/>
    </row>
    <row r="7" spans="1:6" x14ac:dyDescent="0.2">
      <c r="A7" s="2"/>
      <c r="B7" s="2" t="s">
        <v>104</v>
      </c>
      <c r="C7" s="2"/>
      <c r="D7" s="3">
        <v>960</v>
      </c>
      <c r="F7" s="1"/>
    </row>
    <row r="8" spans="1:6" x14ac:dyDescent="0.2">
      <c r="A8" s="2"/>
      <c r="B8" s="2"/>
      <c r="C8" s="2"/>
      <c r="D8" s="3"/>
      <c r="F8" s="1"/>
    </row>
    <row r="9" spans="1:6" x14ac:dyDescent="0.2">
      <c r="A9" s="6"/>
      <c r="B9" s="7"/>
      <c r="C9" s="7"/>
      <c r="D9" s="8">
        <f>SUM(D4:D8)</f>
        <v>36125.769999999997</v>
      </c>
    </row>
    <row r="10" spans="1:6" s="11" customFormat="1" ht="30" customHeight="1" x14ac:dyDescent="0.2">
      <c r="A10" s="9" t="s">
        <v>2</v>
      </c>
      <c r="B10" s="9" t="s">
        <v>40</v>
      </c>
      <c r="C10" s="9" t="s">
        <v>3</v>
      </c>
      <c r="D10" s="10" t="s">
        <v>1</v>
      </c>
    </row>
    <row r="11" spans="1:6" s="11" customFormat="1" ht="21.75" customHeight="1" x14ac:dyDescent="0.2">
      <c r="A11" s="9"/>
      <c r="B11" s="9" t="s">
        <v>33</v>
      </c>
      <c r="C11" s="9"/>
      <c r="D11" s="10"/>
    </row>
    <row r="12" spans="1:6" x14ac:dyDescent="0.2">
      <c r="A12" s="20"/>
      <c r="B12" s="21" t="s">
        <v>70</v>
      </c>
      <c r="C12" s="16"/>
      <c r="D12" s="3"/>
    </row>
    <row r="13" spans="1:6" x14ac:dyDescent="0.2">
      <c r="A13" s="20"/>
      <c r="B13" s="21"/>
      <c r="C13" s="16"/>
      <c r="D13" s="3"/>
    </row>
    <row r="14" spans="1:6" x14ac:dyDescent="0.2">
      <c r="A14" s="16"/>
      <c r="B14" s="163" t="s">
        <v>34</v>
      </c>
      <c r="C14" s="16"/>
      <c r="D14" s="3"/>
    </row>
    <row r="15" spans="1:6" x14ac:dyDescent="0.2">
      <c r="A15" s="16"/>
      <c r="B15" s="16" t="s">
        <v>70</v>
      </c>
      <c r="C15" s="16"/>
      <c r="D15" s="3"/>
    </row>
    <row r="16" spans="1:6" x14ac:dyDescent="0.2">
      <c r="A16" s="6"/>
      <c r="B16" s="7"/>
      <c r="C16" s="6"/>
      <c r="D16" s="12">
        <f>SUM(D12:D15)</f>
        <v>0</v>
      </c>
    </row>
    <row r="17" spans="1:4" x14ac:dyDescent="0.2">
      <c r="A17" s="2"/>
      <c r="B17" s="4"/>
      <c r="C17" s="2"/>
      <c r="D17" s="5"/>
    </row>
    <row r="18" spans="1:4" x14ac:dyDescent="0.2">
      <c r="A18" s="13"/>
      <c r="B18" s="14" t="s">
        <v>4</v>
      </c>
      <c r="C18" s="13"/>
      <c r="D18" s="15">
        <f>D9+D16</f>
        <v>36125.769999999997</v>
      </c>
    </row>
    <row r="19" spans="1:4" x14ac:dyDescent="0.2">
      <c r="A19" s="2"/>
      <c r="B19" s="4"/>
      <c r="C19" s="2"/>
      <c r="D19" s="3"/>
    </row>
    <row r="20" spans="1:4" ht="14.65" customHeight="1" x14ac:dyDescent="0.2">
      <c r="A20" s="2"/>
      <c r="B20" s="283" t="s">
        <v>54</v>
      </c>
      <c r="C20" s="283"/>
      <c r="D20" s="162" t="s">
        <v>41</v>
      </c>
    </row>
    <row r="21" spans="1:4" ht="25.5" x14ac:dyDescent="0.2">
      <c r="A21" s="16"/>
      <c r="B21" s="40" t="s">
        <v>27</v>
      </c>
      <c r="C21" s="2" t="s">
        <v>137</v>
      </c>
      <c r="D21" s="171">
        <v>0.83</v>
      </c>
    </row>
    <row r="22" spans="1:4" x14ac:dyDescent="0.2">
      <c r="A22" s="16"/>
      <c r="B22" s="40" t="s">
        <v>64</v>
      </c>
      <c r="C22" s="2" t="s">
        <v>115</v>
      </c>
      <c r="D22" s="171">
        <v>0.85</v>
      </c>
    </row>
    <row r="23" spans="1:4" x14ac:dyDescent="0.2">
      <c r="A23" s="16"/>
      <c r="B23" s="40" t="s">
        <v>65</v>
      </c>
      <c r="C23" s="2" t="s">
        <v>91</v>
      </c>
      <c r="D23" s="171">
        <v>1</v>
      </c>
    </row>
    <row r="24" spans="1:4" x14ac:dyDescent="0.2">
      <c r="A24" s="16"/>
      <c r="B24" s="2" t="s">
        <v>6</v>
      </c>
      <c r="C24" s="2" t="s">
        <v>46</v>
      </c>
      <c r="D24" s="171">
        <v>0.5</v>
      </c>
    </row>
    <row r="25" spans="1:4" x14ac:dyDescent="0.2">
      <c r="A25" s="2"/>
      <c r="B25" s="2" t="s">
        <v>69</v>
      </c>
      <c r="C25" s="2" t="s">
        <v>43</v>
      </c>
      <c r="D25" s="171">
        <v>1</v>
      </c>
    </row>
    <row r="26" spans="1:4" x14ac:dyDescent="0.2">
      <c r="A26" s="2"/>
      <c r="B26" s="2" t="s">
        <v>15</v>
      </c>
      <c r="C26" s="2" t="s">
        <v>124</v>
      </c>
      <c r="D26" s="172">
        <v>0.86</v>
      </c>
    </row>
    <row r="27" spans="1:4" x14ac:dyDescent="0.2">
      <c r="A27" s="2"/>
      <c r="B27" s="2"/>
      <c r="C27" s="2"/>
      <c r="D27" s="172"/>
    </row>
    <row r="28" spans="1:4" x14ac:dyDescent="0.2">
      <c r="A28" s="2"/>
      <c r="B28" s="2"/>
      <c r="C28" s="2"/>
      <c r="D28" s="172"/>
    </row>
    <row r="29" spans="1:4" x14ac:dyDescent="0.2">
      <c r="A29" s="2"/>
      <c r="B29" s="2"/>
      <c r="C29" s="2"/>
      <c r="D29" s="17"/>
    </row>
    <row r="30" spans="1:4" x14ac:dyDescent="0.2">
      <c r="A30" s="2"/>
      <c r="B30" s="22" t="s">
        <v>7</v>
      </c>
      <c r="C30" s="2"/>
      <c r="D30" s="17"/>
    </row>
    <row r="31" spans="1:4" x14ac:dyDescent="0.2">
      <c r="A31" s="2"/>
      <c r="B31" s="2" t="s">
        <v>70</v>
      </c>
      <c r="C31" s="2"/>
      <c r="D31" s="17"/>
    </row>
    <row r="32" spans="1:4" x14ac:dyDescent="0.2">
      <c r="A32" s="2"/>
      <c r="B32" s="2"/>
      <c r="C32" s="2"/>
      <c r="D32" s="17"/>
    </row>
    <row r="33" spans="1:4" x14ac:dyDescent="0.2">
      <c r="A33" s="2"/>
      <c r="B33" s="2"/>
      <c r="C33" s="2"/>
      <c r="D33" s="17"/>
    </row>
    <row r="34" spans="1:4" x14ac:dyDescent="0.2">
      <c r="A34" s="2"/>
      <c r="B34" s="217"/>
      <c r="C34" s="2"/>
      <c r="D34" s="17"/>
    </row>
    <row r="35" spans="1:4" x14ac:dyDescent="0.2">
      <c r="A35" s="2"/>
      <c r="B35" s="2"/>
      <c r="C35" s="2"/>
      <c r="D35" s="17"/>
    </row>
    <row r="36" spans="1:4" x14ac:dyDescent="0.2">
      <c r="A36" s="2"/>
      <c r="B36" s="2"/>
      <c r="C36" s="2"/>
      <c r="D36" s="17"/>
    </row>
    <row r="37" spans="1:4" x14ac:dyDescent="0.2">
      <c r="A37" s="18"/>
      <c r="B37" s="18"/>
      <c r="C37" s="18"/>
      <c r="D37" s="19"/>
    </row>
  </sheetData>
  <sheetProtection selectLockedCells="1" selectUnlockedCells="1"/>
  <mergeCells count="2">
    <mergeCell ref="A1:D1"/>
    <mergeCell ref="B20:C20"/>
  </mergeCells>
  <pageMargins left="0.78749999999999998" right="0.78749999999999998" top="1.2194444444444446" bottom="1.0527777777777778" header="0.78749999999999998" footer="0.78749999999999998"/>
  <pageSetup paperSize="9" firstPageNumber="0" orientation="portrait" horizontalDpi="300" verticalDpi="300" r:id="rId1"/>
  <headerFooter alignWithMargins="0">
    <oddHeader>&amp;CCllr. Peter Keane 2023</oddHeader>
    <oddFooter>&amp;C&amp;"Times New Roman,Regular"&amp;12 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G39"/>
  <sheetViews>
    <sheetView view="pageLayout" topLeftCell="A13" zoomScaleNormal="105" workbookViewId="0">
      <selection activeCell="D35" sqref="D35"/>
    </sheetView>
  </sheetViews>
  <sheetFormatPr defaultColWidth="9.140625" defaultRowHeight="12.75" x14ac:dyDescent="0.2"/>
  <cols>
    <col min="1" max="1" width="11.7109375" style="11" customWidth="1"/>
    <col min="2" max="2" width="39.5703125" style="11" customWidth="1"/>
    <col min="3" max="3" width="17" style="11" customWidth="1"/>
    <col min="4" max="4" width="18.5703125" style="42" customWidth="1"/>
    <col min="5" max="5" width="7.5703125" style="11" customWidth="1"/>
    <col min="6" max="6" width="33.42578125" style="11" customWidth="1"/>
    <col min="7" max="7" width="14.140625" style="11" customWidth="1"/>
    <col min="8" max="8" width="9.140625" style="11"/>
    <col min="9" max="9" width="12.42578125" style="11" bestFit="1" customWidth="1"/>
    <col min="10" max="16384" width="9.140625" style="11"/>
  </cols>
  <sheetData>
    <row r="1" spans="1:7" ht="24.2" customHeight="1" x14ac:dyDescent="0.25">
      <c r="A1" s="277" t="s">
        <v>22</v>
      </c>
      <c r="B1" s="277"/>
      <c r="C1" s="277"/>
      <c r="D1" s="277"/>
    </row>
    <row r="2" spans="1:7" x14ac:dyDescent="0.2">
      <c r="A2" s="65"/>
      <c r="B2" s="66"/>
      <c r="C2" s="65"/>
      <c r="D2" s="67"/>
    </row>
    <row r="3" spans="1:7" ht="25.5" x14ac:dyDescent="0.2">
      <c r="A3" s="65"/>
      <c r="B3" s="68" t="s">
        <v>0</v>
      </c>
      <c r="C3" s="65"/>
      <c r="D3" s="69" t="s">
        <v>1</v>
      </c>
      <c r="G3" s="42"/>
    </row>
    <row r="4" spans="1:7" x14ac:dyDescent="0.2">
      <c r="A4" s="65"/>
      <c r="B4" s="65" t="s">
        <v>26</v>
      </c>
      <c r="C4" s="65"/>
      <c r="D4" s="67">
        <v>27252.6</v>
      </c>
      <c r="G4" s="42"/>
    </row>
    <row r="5" spans="1:7" ht="25.5" x14ac:dyDescent="0.2">
      <c r="A5" s="65"/>
      <c r="B5" s="11" t="s">
        <v>108</v>
      </c>
      <c r="D5" s="42">
        <v>2191.48</v>
      </c>
      <c r="G5" s="42"/>
    </row>
    <row r="6" spans="1:7" x14ac:dyDescent="0.2">
      <c r="A6" s="65"/>
      <c r="B6" s="2" t="s">
        <v>93</v>
      </c>
      <c r="C6" s="2"/>
      <c r="D6" s="3">
        <v>6000</v>
      </c>
      <c r="G6" s="42"/>
    </row>
    <row r="7" spans="1:7" x14ac:dyDescent="0.2">
      <c r="A7" s="65"/>
      <c r="B7" s="65" t="s">
        <v>104</v>
      </c>
      <c r="C7" s="65"/>
      <c r="D7" s="67">
        <v>960</v>
      </c>
    </row>
    <row r="8" spans="1:7" x14ac:dyDescent="0.2">
      <c r="A8" s="65"/>
      <c r="B8" s="65"/>
      <c r="C8" s="65"/>
      <c r="D8" s="67"/>
    </row>
    <row r="9" spans="1:7" x14ac:dyDescent="0.2">
      <c r="A9" s="70"/>
      <c r="B9" s="71"/>
      <c r="C9" s="71"/>
      <c r="D9" s="72">
        <f>SUM(D4:D8)</f>
        <v>36404.080000000002</v>
      </c>
    </row>
    <row r="10" spans="1:7" ht="30" customHeight="1" x14ac:dyDescent="0.2">
      <c r="A10" s="68" t="s">
        <v>2</v>
      </c>
      <c r="B10" s="68" t="s">
        <v>35</v>
      </c>
      <c r="C10" s="68" t="s">
        <v>3</v>
      </c>
      <c r="D10" s="69" t="s">
        <v>1</v>
      </c>
    </row>
    <row r="11" spans="1:7" ht="19.5" customHeight="1" x14ac:dyDescent="0.2">
      <c r="A11" s="68"/>
      <c r="B11" s="68" t="s">
        <v>36</v>
      </c>
      <c r="C11" s="68"/>
      <c r="D11" s="69"/>
    </row>
    <row r="12" spans="1:7" ht="15.95" customHeight="1" x14ac:dyDescent="0.2">
      <c r="A12" s="144"/>
      <c r="B12" s="65" t="s">
        <v>67</v>
      </c>
      <c r="C12" s="65"/>
      <c r="D12" s="67"/>
    </row>
    <row r="13" spans="1:7" x14ac:dyDescent="0.2">
      <c r="A13" s="74"/>
      <c r="B13" s="75"/>
      <c r="C13" s="75"/>
      <c r="D13" s="67"/>
    </row>
    <row r="14" spans="1:7" x14ac:dyDescent="0.2">
      <c r="A14" s="145"/>
      <c r="B14" s="146" t="s">
        <v>37</v>
      </c>
      <c r="C14" s="75"/>
      <c r="D14" s="67"/>
    </row>
    <row r="15" spans="1:7" x14ac:dyDescent="0.2">
      <c r="A15" s="145"/>
      <c r="B15" s="146" t="s">
        <v>67</v>
      </c>
      <c r="C15" s="75"/>
      <c r="D15" s="67"/>
    </row>
    <row r="16" spans="1:7" x14ac:dyDescent="0.2">
      <c r="A16" s="145"/>
      <c r="B16" s="146"/>
      <c r="C16" s="75"/>
      <c r="D16" s="67"/>
    </row>
    <row r="17" spans="1:4" ht="39" x14ac:dyDescent="0.25">
      <c r="A17" s="145" t="s">
        <v>186</v>
      </c>
      <c r="B17" s="238" t="s">
        <v>185</v>
      </c>
      <c r="C17" s="75"/>
      <c r="D17" s="67">
        <v>343.26</v>
      </c>
    </row>
    <row r="18" spans="1:4" x14ac:dyDescent="0.2">
      <c r="A18" s="145"/>
      <c r="B18" s="146" t="s">
        <v>170</v>
      </c>
      <c r="C18" s="75"/>
      <c r="D18" s="67"/>
    </row>
    <row r="19" spans="1:4" ht="25.5" x14ac:dyDescent="0.2">
      <c r="A19" s="40" t="s">
        <v>167</v>
      </c>
      <c r="B19" s="2" t="s">
        <v>168</v>
      </c>
      <c r="C19" s="40"/>
      <c r="D19" s="262">
        <v>342.42</v>
      </c>
    </row>
    <row r="20" spans="1:4" ht="25.5" x14ac:dyDescent="0.2">
      <c r="A20" s="40" t="s">
        <v>169</v>
      </c>
      <c r="B20" s="2" t="s">
        <v>160</v>
      </c>
      <c r="C20" s="40"/>
      <c r="D20" s="262">
        <v>985.99</v>
      </c>
    </row>
    <row r="21" spans="1:4" x14ac:dyDescent="0.2">
      <c r="A21" s="40"/>
      <c r="B21" s="4"/>
      <c r="C21" s="40"/>
      <c r="D21" s="2"/>
    </row>
    <row r="22" spans="1:4" x14ac:dyDescent="0.2">
      <c r="A22" s="147"/>
      <c r="B22" s="78" t="s">
        <v>4</v>
      </c>
      <c r="C22" s="77"/>
      <c r="D22" s="79">
        <f>D9+D17+D19+D20</f>
        <v>38075.75</v>
      </c>
    </row>
    <row r="23" spans="1:4" x14ac:dyDescent="0.2">
      <c r="A23" s="65"/>
      <c r="B23" s="68"/>
      <c r="C23" s="65"/>
      <c r="D23" s="67"/>
    </row>
    <row r="24" spans="1:4" x14ac:dyDescent="0.2">
      <c r="A24" s="148"/>
      <c r="B24" s="278" t="s">
        <v>106</v>
      </c>
      <c r="C24" s="278"/>
      <c r="D24" s="223" t="s">
        <v>41</v>
      </c>
    </row>
    <row r="25" spans="1:4" ht="25.5" x14ac:dyDescent="0.2">
      <c r="A25" s="65"/>
      <c r="B25" s="65" t="s">
        <v>29</v>
      </c>
      <c r="C25" s="65" t="s">
        <v>136</v>
      </c>
      <c r="D25" s="176">
        <v>0.92</v>
      </c>
    </row>
    <row r="26" spans="1:4" x14ac:dyDescent="0.2">
      <c r="A26" s="65"/>
      <c r="B26" s="65" t="s">
        <v>64</v>
      </c>
      <c r="C26" s="65" t="s">
        <v>100</v>
      </c>
      <c r="D26" s="176">
        <v>0.92</v>
      </c>
    </row>
    <row r="27" spans="1:4" x14ac:dyDescent="0.2">
      <c r="A27" s="65"/>
      <c r="B27" s="65" t="s">
        <v>65</v>
      </c>
      <c r="C27" s="65" t="s">
        <v>91</v>
      </c>
      <c r="D27" s="176">
        <v>1</v>
      </c>
    </row>
    <row r="28" spans="1:4" x14ac:dyDescent="0.2">
      <c r="A28" s="73"/>
      <c r="B28" s="65" t="s">
        <v>6</v>
      </c>
      <c r="C28" s="65" t="s">
        <v>43</v>
      </c>
      <c r="D28" s="176">
        <v>1</v>
      </c>
    </row>
    <row r="29" spans="1:4" x14ac:dyDescent="0.2">
      <c r="A29" s="73"/>
      <c r="B29" s="65" t="s">
        <v>63</v>
      </c>
      <c r="C29" s="65" t="s">
        <v>42</v>
      </c>
      <c r="D29" s="176">
        <v>0.75</v>
      </c>
    </row>
    <row r="30" spans="1:4" x14ac:dyDescent="0.2">
      <c r="A30" s="73"/>
      <c r="B30" s="65" t="s">
        <v>10</v>
      </c>
      <c r="C30" s="65" t="s">
        <v>43</v>
      </c>
      <c r="D30" s="177">
        <v>1</v>
      </c>
    </row>
    <row r="31" spans="1:4" ht="12" customHeight="1" x14ac:dyDescent="0.2">
      <c r="A31" s="65"/>
      <c r="B31" s="65" t="s">
        <v>17</v>
      </c>
      <c r="C31" s="65" t="s">
        <v>112</v>
      </c>
      <c r="D31" s="177">
        <v>1</v>
      </c>
    </row>
    <row r="32" spans="1:4" ht="12" customHeight="1" x14ac:dyDescent="0.2">
      <c r="A32" s="65"/>
      <c r="B32" s="65" t="s">
        <v>15</v>
      </c>
      <c r="C32" s="65" t="s">
        <v>124</v>
      </c>
      <c r="D32" s="177">
        <v>0.86</v>
      </c>
    </row>
    <row r="33" spans="1:4" ht="12" customHeight="1" x14ac:dyDescent="0.2">
      <c r="A33" s="65"/>
      <c r="B33" s="65" t="s">
        <v>69</v>
      </c>
      <c r="C33" s="65" t="s">
        <v>43</v>
      </c>
      <c r="D33" s="177">
        <v>1</v>
      </c>
    </row>
    <row r="34" spans="1:4" x14ac:dyDescent="0.2">
      <c r="A34" s="65"/>
      <c r="B34" s="65"/>
      <c r="C34" s="65"/>
      <c r="D34" s="177"/>
    </row>
    <row r="35" spans="1:4" x14ac:dyDescent="0.2">
      <c r="A35" s="65"/>
      <c r="B35" s="80" t="s">
        <v>7</v>
      </c>
      <c r="C35" s="65"/>
      <c r="D35" s="81"/>
    </row>
    <row r="36" spans="1:4" x14ac:dyDescent="0.2">
      <c r="A36" s="65"/>
      <c r="B36" s="65" t="s">
        <v>8</v>
      </c>
      <c r="C36" s="65"/>
      <c r="D36" s="67"/>
    </row>
    <row r="37" spans="1:4" ht="15" x14ac:dyDescent="0.25">
      <c r="A37" s="65"/>
      <c r="B37" s="231" t="s">
        <v>166</v>
      </c>
      <c r="C37" s="65"/>
      <c r="D37" s="67"/>
    </row>
    <row r="38" spans="1:4" x14ac:dyDescent="0.2">
      <c r="A38" s="65"/>
      <c r="B38" s="65"/>
      <c r="C38" s="65"/>
      <c r="D38" s="67"/>
    </row>
    <row r="39" spans="1:4" x14ac:dyDescent="0.2">
      <c r="A39" s="65"/>
      <c r="B39" s="65"/>
      <c r="C39" s="65"/>
      <c r="D39" s="67"/>
    </row>
  </sheetData>
  <sheetProtection selectLockedCells="1" selectUnlockedCells="1"/>
  <mergeCells count="2">
    <mergeCell ref="A1:D1"/>
    <mergeCell ref="B24:C2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 Frank Fahy 2023</oddHeader>
    <oddFooter>&amp;C&amp;"Times New Roman,Regular"&amp;12 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D34"/>
  <sheetViews>
    <sheetView view="pageLayout" zoomScaleNormal="105" workbookViewId="0">
      <selection activeCell="A15" sqref="A15:XFD15"/>
    </sheetView>
  </sheetViews>
  <sheetFormatPr defaultColWidth="11.5703125" defaultRowHeight="12.75" x14ac:dyDescent="0.2"/>
  <cols>
    <col min="2" max="2" width="42.140625" customWidth="1"/>
    <col min="3" max="3" width="14.85546875" customWidth="1"/>
  </cols>
  <sheetData>
    <row r="1" spans="1:4" ht="15.75" x14ac:dyDescent="0.25">
      <c r="A1" s="281" t="s">
        <v>25</v>
      </c>
      <c r="B1" s="281"/>
      <c r="C1" s="281"/>
      <c r="D1" s="281"/>
    </row>
    <row r="2" spans="1:4" x14ac:dyDescent="0.2">
      <c r="A2" s="40"/>
      <c r="B2" s="61"/>
      <c r="C2" s="40"/>
      <c r="D2" s="41"/>
    </row>
    <row r="3" spans="1:4" x14ac:dyDescent="0.2">
      <c r="A3" s="40"/>
      <c r="B3" s="9" t="s">
        <v>0</v>
      </c>
      <c r="C3" s="40"/>
      <c r="D3" s="10" t="s">
        <v>1</v>
      </c>
    </row>
    <row r="4" spans="1:4" x14ac:dyDescent="0.2">
      <c r="A4" s="40"/>
      <c r="B4" s="40" t="s">
        <v>26</v>
      </c>
      <c r="C4" s="40"/>
      <c r="D4" s="41">
        <v>27252.6</v>
      </c>
    </row>
    <row r="5" spans="1:4" ht="25.5" x14ac:dyDescent="0.2">
      <c r="A5" s="40"/>
      <c r="B5" s="40" t="s">
        <v>107</v>
      </c>
      <c r="C5" s="40"/>
      <c r="D5" s="41">
        <v>3593.26</v>
      </c>
    </row>
    <row r="6" spans="1:4" x14ac:dyDescent="0.2">
      <c r="A6" s="40"/>
      <c r="B6" s="40" t="s">
        <v>104</v>
      </c>
      <c r="C6" s="40"/>
      <c r="D6" s="41">
        <v>960</v>
      </c>
    </row>
    <row r="7" spans="1:4" x14ac:dyDescent="0.2">
      <c r="A7" s="40"/>
      <c r="B7" s="40"/>
      <c r="C7" s="40"/>
      <c r="D7" s="41"/>
    </row>
    <row r="8" spans="1:4" x14ac:dyDescent="0.2">
      <c r="A8" s="43"/>
      <c r="B8" s="44"/>
      <c r="C8" s="44"/>
      <c r="D8" s="45">
        <f>SUM(D4:D7)</f>
        <v>31805.86</v>
      </c>
    </row>
    <row r="9" spans="1:4" ht="25.5" x14ac:dyDescent="0.2">
      <c r="A9" s="9" t="s">
        <v>2</v>
      </c>
      <c r="B9" s="9" t="s">
        <v>35</v>
      </c>
      <c r="C9" s="9" t="s">
        <v>3</v>
      </c>
      <c r="D9" s="10" t="s">
        <v>1</v>
      </c>
    </row>
    <row r="10" spans="1:4" x14ac:dyDescent="0.2">
      <c r="A10" s="9"/>
      <c r="B10" s="9" t="s">
        <v>36</v>
      </c>
      <c r="C10" s="9"/>
      <c r="D10" s="10"/>
    </row>
    <row r="11" spans="1:4" x14ac:dyDescent="0.2">
      <c r="A11" s="47"/>
      <c r="B11" s="40" t="s">
        <v>67</v>
      </c>
      <c r="C11" s="40"/>
      <c r="D11" s="41"/>
    </row>
    <row r="12" spans="1:4" x14ac:dyDescent="0.2">
      <c r="A12" s="47"/>
      <c r="B12" s="9" t="s">
        <v>37</v>
      </c>
      <c r="C12" s="40"/>
      <c r="D12" s="25"/>
    </row>
    <row r="13" spans="1:4" x14ac:dyDescent="0.2">
      <c r="A13" s="60"/>
      <c r="B13" s="56" t="s">
        <v>67</v>
      </c>
      <c r="C13" s="56"/>
      <c r="D13" s="41"/>
    </row>
    <row r="14" spans="1:4" x14ac:dyDescent="0.2">
      <c r="A14" s="9"/>
      <c r="B14" s="9"/>
      <c r="C14" s="9"/>
      <c r="D14" s="10"/>
    </row>
    <row r="15" spans="1:4" s="189" customFormat="1" ht="15.75" x14ac:dyDescent="0.25">
      <c r="A15" s="286">
        <v>44774</v>
      </c>
      <c r="B15" s="287" t="s">
        <v>216</v>
      </c>
      <c r="C15" s="63"/>
      <c r="D15" s="288">
        <v>867.19</v>
      </c>
    </row>
    <row r="16" spans="1:4" x14ac:dyDescent="0.2">
      <c r="A16" s="40"/>
      <c r="B16" s="9"/>
      <c r="C16" s="40"/>
      <c r="D16" s="10"/>
    </row>
    <row r="17" spans="1:4" x14ac:dyDescent="0.2">
      <c r="A17" s="57"/>
      <c r="B17" s="58" t="s">
        <v>4</v>
      </c>
      <c r="C17" s="57"/>
      <c r="D17" s="59">
        <f>D8+D15</f>
        <v>32673.05</v>
      </c>
    </row>
    <row r="18" spans="1:4" x14ac:dyDescent="0.2">
      <c r="A18" s="40"/>
      <c r="B18" s="9"/>
      <c r="C18" s="40"/>
      <c r="D18" s="10"/>
    </row>
    <row r="19" spans="1:4" x14ac:dyDescent="0.2">
      <c r="A19" s="40"/>
      <c r="B19" s="9"/>
      <c r="C19" s="40"/>
      <c r="D19" s="41"/>
    </row>
    <row r="20" spans="1:4" x14ac:dyDescent="0.2">
      <c r="A20" s="40"/>
      <c r="B20" s="282" t="s">
        <v>50</v>
      </c>
      <c r="C20" s="282"/>
      <c r="D20" s="41" t="s">
        <v>41</v>
      </c>
    </row>
    <row r="21" spans="1:4" ht="25.5" x14ac:dyDescent="0.2">
      <c r="A21" s="47"/>
      <c r="B21" s="40" t="s">
        <v>29</v>
      </c>
      <c r="C21" s="40" t="s">
        <v>117</v>
      </c>
      <c r="D21" s="173">
        <v>0.74</v>
      </c>
    </row>
    <row r="22" spans="1:4" x14ac:dyDescent="0.2">
      <c r="A22" s="47"/>
      <c r="B22" s="40"/>
      <c r="C22" s="40"/>
      <c r="D22" s="173"/>
    </row>
    <row r="23" spans="1:4" x14ac:dyDescent="0.2">
      <c r="A23" s="47"/>
      <c r="B23" s="110" t="s">
        <v>64</v>
      </c>
      <c r="C23" s="40" t="s">
        <v>115</v>
      </c>
      <c r="D23" s="173"/>
    </row>
    <row r="24" spans="1:4" x14ac:dyDescent="0.2">
      <c r="A24" s="47"/>
      <c r="B24" s="110" t="s">
        <v>65</v>
      </c>
      <c r="C24" s="40" t="s">
        <v>91</v>
      </c>
      <c r="D24" s="173">
        <v>1</v>
      </c>
    </row>
    <row r="25" spans="1:4" x14ac:dyDescent="0.2">
      <c r="A25" s="47"/>
      <c r="B25" s="92" t="s">
        <v>116</v>
      </c>
      <c r="C25" s="40" t="s">
        <v>113</v>
      </c>
      <c r="D25" s="173"/>
    </row>
    <row r="26" spans="1:4" x14ac:dyDescent="0.2">
      <c r="A26" s="40"/>
      <c r="B26" s="92" t="s">
        <v>69</v>
      </c>
      <c r="C26" s="40" t="s">
        <v>43</v>
      </c>
      <c r="D26" s="173">
        <v>1</v>
      </c>
    </row>
    <row r="27" spans="1:4" x14ac:dyDescent="0.2">
      <c r="A27" s="40"/>
      <c r="B27" s="92" t="s">
        <v>10</v>
      </c>
      <c r="C27" s="40" t="s">
        <v>42</v>
      </c>
      <c r="D27" s="173">
        <v>0.75</v>
      </c>
    </row>
    <row r="28" spans="1:4" ht="25.5" x14ac:dyDescent="0.2">
      <c r="A28" s="40"/>
      <c r="B28" s="40" t="s">
        <v>11</v>
      </c>
      <c r="C28" s="40" t="s">
        <v>42</v>
      </c>
      <c r="D28" s="173">
        <v>0.75</v>
      </c>
    </row>
    <row r="29" spans="1:4" x14ac:dyDescent="0.2">
      <c r="A29" s="40"/>
      <c r="B29" s="40" t="s">
        <v>6</v>
      </c>
      <c r="C29" s="40" t="s">
        <v>98</v>
      </c>
      <c r="D29" s="173">
        <v>0.25</v>
      </c>
    </row>
    <row r="30" spans="1:4" x14ac:dyDescent="0.2">
      <c r="A30" s="40"/>
      <c r="B30" s="54" t="s">
        <v>7</v>
      </c>
      <c r="C30" s="40"/>
      <c r="D30" s="53"/>
    </row>
    <row r="31" spans="1:4" x14ac:dyDescent="0.2">
      <c r="A31" s="40"/>
      <c r="B31" s="40" t="s">
        <v>51</v>
      </c>
      <c r="C31" s="40"/>
      <c r="D31" s="53"/>
    </row>
    <row r="32" spans="1:4" x14ac:dyDescent="0.2">
      <c r="A32" s="110"/>
      <c r="B32" s="110" t="s">
        <v>60</v>
      </c>
      <c r="C32" s="110"/>
      <c r="D32" s="111"/>
    </row>
    <row r="33" spans="1:4" x14ac:dyDescent="0.2">
      <c r="A33" s="65"/>
      <c r="B33" s="65"/>
      <c r="C33" s="65"/>
      <c r="D33" s="81"/>
    </row>
    <row r="34" spans="1:4" x14ac:dyDescent="0.2">
      <c r="A34" s="92"/>
      <c r="B34" s="92"/>
      <c r="C34" s="92"/>
      <c r="D34" s="92"/>
    </row>
  </sheetData>
  <sheetProtection selectLockedCells="1" selectUnlockedCells="1"/>
  <mergeCells count="2">
    <mergeCell ref="A1:D1"/>
    <mergeCell ref="B20:C20"/>
  </mergeCells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  <headerFooter alignWithMargins="0">
    <oddHeader>&amp;C&amp;"Times New Roman,Regular"&amp;12Cllr Noel Larkin 2023</oddHeader>
    <oddFooter>&amp;C&amp;"Times New Roman,Regular"&amp;12 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K38"/>
  <sheetViews>
    <sheetView view="pageLayout" zoomScaleNormal="105" workbookViewId="0">
      <selection activeCell="B18" sqref="B18"/>
    </sheetView>
  </sheetViews>
  <sheetFormatPr defaultColWidth="11.5703125" defaultRowHeight="12.75" x14ac:dyDescent="0.2"/>
  <cols>
    <col min="2" max="2" width="51.28515625" customWidth="1"/>
  </cols>
  <sheetData>
    <row r="1" spans="1:11" ht="15.75" x14ac:dyDescent="0.25">
      <c r="A1" s="284" t="s">
        <v>32</v>
      </c>
      <c r="B1" s="284"/>
      <c r="C1" s="284"/>
      <c r="D1" s="284"/>
    </row>
    <row r="2" spans="1:11" x14ac:dyDescent="0.2">
      <c r="A2" s="92"/>
      <c r="B2" s="98"/>
      <c r="C2" s="92"/>
      <c r="D2" s="93"/>
    </row>
    <row r="3" spans="1:11" x14ac:dyDescent="0.2">
      <c r="A3" s="92"/>
      <c r="B3" s="99" t="s">
        <v>0</v>
      </c>
      <c r="C3" s="92"/>
      <c r="D3" s="100" t="s">
        <v>1</v>
      </c>
    </row>
    <row r="4" spans="1:11" x14ac:dyDescent="0.2">
      <c r="A4" s="92"/>
      <c r="B4" s="92" t="s">
        <v>26</v>
      </c>
      <c r="C4" s="92"/>
      <c r="D4" s="93">
        <v>27252.6</v>
      </c>
    </row>
    <row r="5" spans="1:11" ht="25.5" x14ac:dyDescent="0.2">
      <c r="A5" s="92"/>
      <c r="B5" s="65" t="s">
        <v>107</v>
      </c>
      <c r="C5" s="92"/>
      <c r="D5" s="93">
        <v>4466.96</v>
      </c>
    </row>
    <row r="6" spans="1:11" x14ac:dyDescent="0.2">
      <c r="A6" s="92"/>
      <c r="B6" s="92" t="s">
        <v>104</v>
      </c>
      <c r="C6" s="92"/>
      <c r="D6" s="93">
        <v>960</v>
      </c>
    </row>
    <row r="7" spans="1:11" x14ac:dyDescent="0.2">
      <c r="A7" s="92"/>
      <c r="B7" s="92" t="s">
        <v>95</v>
      </c>
      <c r="C7" s="92"/>
      <c r="D7" s="93">
        <v>2000</v>
      </c>
    </row>
    <row r="8" spans="1:11" x14ac:dyDescent="0.2">
      <c r="A8" s="101"/>
      <c r="B8" s="102"/>
      <c r="C8" s="102"/>
      <c r="D8" s="103">
        <f>SUM(D4:D7)</f>
        <v>34679.56</v>
      </c>
    </row>
    <row r="9" spans="1:11" ht="27" customHeight="1" x14ac:dyDescent="0.2">
      <c r="A9" s="68" t="s">
        <v>2</v>
      </c>
      <c r="B9" s="68" t="s">
        <v>35</v>
      </c>
      <c r="C9" s="68" t="s">
        <v>3</v>
      </c>
      <c r="D9" s="69" t="s">
        <v>1</v>
      </c>
    </row>
    <row r="10" spans="1:11" x14ac:dyDescent="0.2">
      <c r="A10" s="68"/>
      <c r="B10" s="68" t="s">
        <v>36</v>
      </c>
      <c r="C10" s="68"/>
      <c r="D10" s="69"/>
    </row>
    <row r="11" spans="1:11" x14ac:dyDescent="0.2">
      <c r="A11" s="144"/>
      <c r="B11" s="65" t="s">
        <v>67</v>
      </c>
      <c r="C11" s="65"/>
      <c r="D11" s="67"/>
    </row>
    <row r="12" spans="1:11" x14ac:dyDescent="0.2">
      <c r="A12" s="74"/>
      <c r="B12" s="75"/>
      <c r="C12" s="75"/>
      <c r="D12" s="67"/>
    </row>
    <row r="13" spans="1:11" x14ac:dyDescent="0.2">
      <c r="A13" s="145"/>
      <c r="B13" s="146" t="s">
        <v>37</v>
      </c>
      <c r="C13" s="75"/>
      <c r="D13" s="67"/>
    </row>
    <row r="14" spans="1:11" x14ac:dyDescent="0.2">
      <c r="A14" s="145"/>
      <c r="B14" s="75" t="s">
        <v>67</v>
      </c>
      <c r="C14" s="75"/>
      <c r="D14" s="67"/>
    </row>
    <row r="15" spans="1:11" x14ac:dyDescent="0.2">
      <c r="A15" s="2"/>
      <c r="B15" s="11"/>
      <c r="C15" s="11"/>
      <c r="D15" s="11"/>
    </row>
    <row r="16" spans="1:11" s="189" customFormat="1" x14ac:dyDescent="0.2">
      <c r="A16" s="194"/>
      <c r="B16" s="194"/>
      <c r="C16" s="194"/>
      <c r="D16" s="197">
        <f>SUM(D11:D15)</f>
        <v>0</v>
      </c>
      <c r="E16"/>
      <c r="F16"/>
      <c r="G16"/>
      <c r="H16"/>
      <c r="I16"/>
      <c r="J16"/>
      <c r="K16"/>
    </row>
    <row r="17" spans="1:4" s="137" customFormat="1" x14ac:dyDescent="0.2">
      <c r="A17" s="201"/>
      <c r="B17" s="202"/>
      <c r="C17" s="201"/>
      <c r="D17" s="203"/>
    </row>
    <row r="18" spans="1:4" x14ac:dyDescent="0.2">
      <c r="A18" s="92"/>
      <c r="B18" s="99"/>
      <c r="C18" s="92"/>
      <c r="D18" s="100"/>
    </row>
    <row r="19" spans="1:4" x14ac:dyDescent="0.2">
      <c r="A19" s="105"/>
      <c r="B19" s="106" t="s">
        <v>4</v>
      </c>
      <c r="C19" s="105"/>
      <c r="D19" s="107">
        <f>D8+D16</f>
        <v>34679.56</v>
      </c>
    </row>
    <row r="20" spans="1:4" x14ac:dyDescent="0.2">
      <c r="A20" s="92"/>
      <c r="B20" s="99"/>
      <c r="C20" s="92"/>
      <c r="D20" s="100"/>
    </row>
    <row r="21" spans="1:4" x14ac:dyDescent="0.2">
      <c r="A21" s="92"/>
      <c r="B21" s="99"/>
      <c r="C21" s="92"/>
      <c r="D21" s="100"/>
    </row>
    <row r="22" spans="1:4" x14ac:dyDescent="0.2">
      <c r="A22" s="92"/>
      <c r="B22" s="99"/>
      <c r="C22" s="92"/>
      <c r="D22" s="100"/>
    </row>
    <row r="23" spans="1:4" x14ac:dyDescent="0.2">
      <c r="A23" s="92"/>
      <c r="B23" s="99"/>
      <c r="C23" s="92"/>
      <c r="D23" s="93"/>
    </row>
    <row r="24" spans="1:4" x14ac:dyDescent="0.2">
      <c r="A24" s="92"/>
      <c r="B24" s="285" t="s">
        <v>44</v>
      </c>
      <c r="C24" s="285"/>
      <c r="D24" s="93" t="s">
        <v>41</v>
      </c>
    </row>
    <row r="25" spans="1:4" x14ac:dyDescent="0.2">
      <c r="A25" s="104"/>
      <c r="B25" s="92" t="s">
        <v>27</v>
      </c>
      <c r="C25" s="92" t="s">
        <v>114</v>
      </c>
      <c r="D25" s="175">
        <v>0.96</v>
      </c>
    </row>
    <row r="26" spans="1:4" x14ac:dyDescent="0.2">
      <c r="A26" s="104"/>
      <c r="B26" s="92" t="s">
        <v>64</v>
      </c>
      <c r="C26" s="92" t="s">
        <v>89</v>
      </c>
      <c r="D26" s="175">
        <v>1</v>
      </c>
    </row>
    <row r="27" spans="1:4" x14ac:dyDescent="0.2">
      <c r="A27" s="104"/>
      <c r="B27" s="92" t="s">
        <v>65</v>
      </c>
      <c r="C27" s="92" t="s">
        <v>91</v>
      </c>
      <c r="D27" s="175">
        <v>1</v>
      </c>
    </row>
    <row r="28" spans="1:4" x14ac:dyDescent="0.2">
      <c r="A28" s="104"/>
      <c r="B28" s="92" t="s">
        <v>9</v>
      </c>
      <c r="C28" s="92" t="s">
        <v>43</v>
      </c>
      <c r="D28" s="175">
        <v>1</v>
      </c>
    </row>
    <row r="29" spans="1:4" x14ac:dyDescent="0.2">
      <c r="A29" s="92"/>
      <c r="B29" s="92" t="s">
        <v>13</v>
      </c>
      <c r="C29" s="92" t="s">
        <v>42</v>
      </c>
      <c r="D29" s="175">
        <v>0.75</v>
      </c>
    </row>
    <row r="30" spans="1:4" x14ac:dyDescent="0.2">
      <c r="A30" s="92"/>
      <c r="B30" s="92" t="s">
        <v>23</v>
      </c>
      <c r="C30" s="92" t="s">
        <v>43</v>
      </c>
      <c r="D30" s="175">
        <v>1</v>
      </c>
    </row>
    <row r="31" spans="1:4" x14ac:dyDescent="0.2">
      <c r="A31" s="92"/>
      <c r="B31" s="92"/>
      <c r="C31" s="92"/>
      <c r="D31" s="156"/>
    </row>
    <row r="32" spans="1:4" x14ac:dyDescent="0.2">
      <c r="A32" s="92"/>
      <c r="B32" s="92"/>
      <c r="C32" s="92"/>
      <c r="D32" s="156"/>
    </row>
    <row r="33" spans="1:4" x14ac:dyDescent="0.2">
      <c r="A33" s="92"/>
      <c r="B33" s="92"/>
      <c r="C33" s="92"/>
      <c r="D33" s="152"/>
    </row>
    <row r="34" spans="1:4" x14ac:dyDescent="0.2">
      <c r="A34" s="92"/>
      <c r="B34" s="108" t="s">
        <v>7</v>
      </c>
      <c r="C34" s="92"/>
      <c r="D34" s="109"/>
    </row>
    <row r="35" spans="1:4" x14ac:dyDescent="0.2">
      <c r="A35" s="92"/>
      <c r="B35" s="92" t="s">
        <v>67</v>
      </c>
      <c r="C35" s="92"/>
      <c r="D35" s="109"/>
    </row>
    <row r="36" spans="1:4" x14ac:dyDescent="0.2">
      <c r="A36" s="92"/>
      <c r="B36" s="92"/>
      <c r="C36" s="92"/>
      <c r="D36" s="109"/>
    </row>
    <row r="37" spans="1:4" x14ac:dyDescent="0.2">
      <c r="A37" s="90"/>
      <c r="B37" s="90"/>
      <c r="C37" s="90"/>
      <c r="D37" s="97"/>
    </row>
    <row r="38" spans="1:4" x14ac:dyDescent="0.2">
      <c r="A38" s="18"/>
      <c r="B38" s="18"/>
      <c r="C38" s="18"/>
      <c r="D38" s="18"/>
    </row>
  </sheetData>
  <sheetProtection selectLockedCells="1" selectUnlockedCells="1"/>
  <mergeCells count="2">
    <mergeCell ref="A1:D1"/>
    <mergeCell ref="B24:C24"/>
  </mergeCells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  <headerFooter alignWithMargins="0">
    <oddHeader>&amp;CCllr. Mike Cubbard 2023</oddHeader>
    <oddFooter>&amp;C&amp;"Times New Roman,Regular"&amp;12 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A1:D39"/>
  <sheetViews>
    <sheetView view="pageLayout" workbookViewId="0">
      <selection activeCell="B18" sqref="B18"/>
    </sheetView>
  </sheetViews>
  <sheetFormatPr defaultRowHeight="12.75" x14ac:dyDescent="0.2"/>
  <cols>
    <col min="1" max="1" width="9.5703125" customWidth="1"/>
    <col min="2" max="2" width="42.7109375" customWidth="1"/>
    <col min="3" max="3" width="17.85546875" customWidth="1"/>
    <col min="4" max="4" width="20" customWidth="1"/>
  </cols>
  <sheetData>
    <row r="1" spans="1:4" ht="15.75" x14ac:dyDescent="0.25">
      <c r="A1" s="281" t="s">
        <v>30</v>
      </c>
      <c r="B1" s="281"/>
      <c r="C1" s="281"/>
      <c r="D1" s="281"/>
    </row>
    <row r="2" spans="1:4" x14ac:dyDescent="0.2">
      <c r="A2" s="40"/>
      <c r="B2" s="40"/>
      <c r="C2" s="40"/>
      <c r="D2" s="41"/>
    </row>
    <row r="3" spans="1:4" x14ac:dyDescent="0.2">
      <c r="A3" s="40"/>
      <c r="B3" s="9" t="s">
        <v>0</v>
      </c>
      <c r="C3" s="40"/>
      <c r="D3" s="10" t="s">
        <v>1</v>
      </c>
    </row>
    <row r="4" spans="1:4" ht="14.1" customHeight="1" x14ac:dyDescent="0.2">
      <c r="A4" s="40"/>
      <c r="B4" s="40" t="s">
        <v>26</v>
      </c>
      <c r="C4" s="40"/>
      <c r="D4" s="41">
        <v>27252.6</v>
      </c>
    </row>
    <row r="5" spans="1:4" ht="27" customHeight="1" x14ac:dyDescent="0.2">
      <c r="A5" s="40"/>
      <c r="B5" s="40" t="s">
        <v>107</v>
      </c>
      <c r="C5" s="40"/>
      <c r="D5" s="41">
        <v>2413.73</v>
      </c>
    </row>
    <row r="6" spans="1:4" ht="12.6" customHeight="1" x14ac:dyDescent="0.2">
      <c r="A6" s="40"/>
      <c r="B6" s="40" t="s">
        <v>102</v>
      </c>
      <c r="C6" s="40"/>
      <c r="D6" s="41"/>
    </row>
    <row r="7" spans="1:4" ht="12.6" customHeight="1" x14ac:dyDescent="0.2">
      <c r="A7" s="40"/>
      <c r="B7" s="40" t="s">
        <v>104</v>
      </c>
      <c r="C7" s="40"/>
      <c r="D7" s="41">
        <v>960</v>
      </c>
    </row>
    <row r="8" spans="1:4" x14ac:dyDescent="0.2">
      <c r="A8" s="40"/>
      <c r="B8" s="40"/>
      <c r="C8" s="40"/>
      <c r="D8" s="41"/>
    </row>
    <row r="9" spans="1:4" x14ac:dyDescent="0.2">
      <c r="A9" s="43"/>
      <c r="B9" s="44"/>
      <c r="C9" s="44"/>
      <c r="D9" s="45">
        <f>SUM(D4:D8)</f>
        <v>30626.329999999998</v>
      </c>
    </row>
    <row r="10" spans="1:4" ht="25.5" x14ac:dyDescent="0.2">
      <c r="A10" s="9" t="s">
        <v>2</v>
      </c>
      <c r="B10" s="9" t="s">
        <v>56</v>
      </c>
      <c r="C10" s="9" t="s">
        <v>3</v>
      </c>
      <c r="D10" s="10" t="s">
        <v>1</v>
      </c>
    </row>
    <row r="11" spans="1:4" x14ac:dyDescent="0.2">
      <c r="A11" s="9"/>
      <c r="B11" s="9" t="s">
        <v>33</v>
      </c>
      <c r="C11" s="9"/>
      <c r="D11" s="10"/>
    </row>
    <row r="12" spans="1:4" x14ac:dyDescent="0.2">
      <c r="A12" s="40"/>
      <c r="B12" s="40" t="s">
        <v>67</v>
      </c>
      <c r="C12" s="40"/>
      <c r="D12" s="41"/>
    </row>
    <row r="13" spans="1:4" ht="26.25" x14ac:dyDescent="0.25">
      <c r="A13" s="47" t="s">
        <v>187</v>
      </c>
      <c r="B13" s="238" t="s">
        <v>188</v>
      </c>
      <c r="C13" s="40" t="s">
        <v>207</v>
      </c>
      <c r="D13" s="41">
        <v>391.49</v>
      </c>
    </row>
    <row r="14" spans="1:4" ht="38.25" x14ac:dyDescent="0.2">
      <c r="A14" s="47" t="s">
        <v>189</v>
      </c>
      <c r="B14" s="239" t="s">
        <v>190</v>
      </c>
      <c r="C14" s="240" t="s">
        <v>203</v>
      </c>
      <c r="D14" s="41">
        <v>438.71</v>
      </c>
    </row>
    <row r="15" spans="1:4" x14ac:dyDescent="0.2">
      <c r="A15" s="55"/>
      <c r="B15" s="165" t="s">
        <v>58</v>
      </c>
      <c r="C15" s="56"/>
      <c r="D15" s="25"/>
    </row>
    <row r="16" spans="1:4" x14ac:dyDescent="0.2">
      <c r="A16" s="55"/>
      <c r="B16" s="56" t="s">
        <v>67</v>
      </c>
      <c r="C16" s="56"/>
      <c r="D16" s="25"/>
    </row>
    <row r="17" spans="1:4" x14ac:dyDescent="0.2">
      <c r="A17" s="40"/>
      <c r="B17" s="9"/>
      <c r="C17" s="40"/>
      <c r="D17" s="10"/>
    </row>
    <row r="18" spans="1:4" s="189" customFormat="1" ht="25.5" x14ac:dyDescent="0.2">
      <c r="A18" s="123" t="s">
        <v>176</v>
      </c>
      <c r="B18" s="123" t="s">
        <v>218</v>
      </c>
      <c r="C18" s="289"/>
      <c r="D18" s="190">
        <v>138.65</v>
      </c>
    </row>
    <row r="19" spans="1:4" s="189" customFormat="1" ht="38.25" x14ac:dyDescent="0.2">
      <c r="A19" s="123" t="s">
        <v>177</v>
      </c>
      <c r="B19" s="290" t="s">
        <v>217</v>
      </c>
      <c r="C19" s="289"/>
      <c r="D19" s="190">
        <v>340.41</v>
      </c>
    </row>
    <row r="20" spans="1:4" x14ac:dyDescent="0.2">
      <c r="A20" s="40"/>
      <c r="B20" s="9"/>
      <c r="C20" s="40"/>
      <c r="D20" s="10"/>
    </row>
    <row r="21" spans="1:4" x14ac:dyDescent="0.2">
      <c r="A21" s="40"/>
      <c r="B21" s="9"/>
      <c r="C21" s="40"/>
      <c r="D21" s="10"/>
    </row>
    <row r="22" spans="1:4" x14ac:dyDescent="0.2">
      <c r="A22" s="57"/>
      <c r="B22" s="58" t="s">
        <v>4</v>
      </c>
      <c r="C22" s="57"/>
      <c r="D22" s="59">
        <f>D9+D13+D14+D18+D19</f>
        <v>31935.59</v>
      </c>
    </row>
    <row r="23" spans="1:4" x14ac:dyDescent="0.2">
      <c r="A23" s="40"/>
      <c r="B23" s="9"/>
      <c r="C23" s="40"/>
      <c r="D23" s="41"/>
    </row>
    <row r="24" spans="1:4" x14ac:dyDescent="0.2">
      <c r="A24" s="40"/>
      <c r="B24" s="282" t="s">
        <v>57</v>
      </c>
      <c r="C24" s="282"/>
      <c r="D24" s="164" t="s">
        <v>41</v>
      </c>
    </row>
    <row r="25" spans="1:4" x14ac:dyDescent="0.2">
      <c r="A25" s="47"/>
      <c r="B25" s="40" t="s">
        <v>28</v>
      </c>
      <c r="C25" s="40" t="s">
        <v>134</v>
      </c>
      <c r="D25" s="173">
        <v>0.83</v>
      </c>
    </row>
    <row r="26" spans="1:4" x14ac:dyDescent="0.2">
      <c r="A26" s="47"/>
      <c r="B26" s="40" t="s">
        <v>64</v>
      </c>
      <c r="C26" s="40" t="s">
        <v>115</v>
      </c>
      <c r="D26" s="173">
        <v>0.85</v>
      </c>
    </row>
    <row r="27" spans="1:4" x14ac:dyDescent="0.2">
      <c r="A27" s="47"/>
      <c r="B27" s="40" t="s">
        <v>65</v>
      </c>
      <c r="C27" s="40" t="s">
        <v>91</v>
      </c>
      <c r="D27" s="173">
        <v>1</v>
      </c>
    </row>
    <row r="28" spans="1:4" x14ac:dyDescent="0.2">
      <c r="A28" s="40"/>
      <c r="B28" s="40" t="s">
        <v>9</v>
      </c>
      <c r="C28" s="40" t="s">
        <v>42</v>
      </c>
      <c r="D28" s="178">
        <v>0.75</v>
      </c>
    </row>
    <row r="29" spans="1:4" x14ac:dyDescent="0.2">
      <c r="A29" s="40"/>
      <c r="B29" s="40" t="s">
        <v>5</v>
      </c>
      <c r="C29" s="40" t="s">
        <v>42</v>
      </c>
      <c r="D29" s="179">
        <v>0.75</v>
      </c>
    </row>
    <row r="30" spans="1:4" x14ac:dyDescent="0.2">
      <c r="A30" s="40"/>
      <c r="B30" s="110"/>
      <c r="C30" s="110"/>
      <c r="D30" s="154"/>
    </row>
    <row r="31" spans="1:4" x14ac:dyDescent="0.2">
      <c r="A31" s="205"/>
      <c r="B31" s="65"/>
      <c r="C31" s="65"/>
      <c r="D31" s="185"/>
    </row>
    <row r="32" spans="1:4" x14ac:dyDescent="0.2">
      <c r="A32" s="205"/>
      <c r="B32" s="65"/>
      <c r="C32" s="65"/>
      <c r="D32" s="67"/>
    </row>
    <row r="33" spans="1:4" x14ac:dyDescent="0.2">
      <c r="A33" s="40"/>
      <c r="B33" s="210" t="s">
        <v>7</v>
      </c>
      <c r="C33" s="211"/>
      <c r="D33" s="212"/>
    </row>
    <row r="34" spans="1:4" x14ac:dyDescent="0.2">
      <c r="A34" s="40"/>
      <c r="B34" s="40" t="s">
        <v>8</v>
      </c>
      <c r="C34" s="40"/>
      <c r="D34" s="53"/>
    </row>
    <row r="35" spans="1:4" x14ac:dyDescent="0.2">
      <c r="A35" s="40"/>
      <c r="B35" s="40" t="s">
        <v>59</v>
      </c>
      <c r="C35" s="40"/>
      <c r="D35" s="53"/>
    </row>
    <row r="36" spans="1:4" x14ac:dyDescent="0.2">
      <c r="A36" s="40"/>
      <c r="B36" s="40"/>
      <c r="C36" s="40"/>
      <c r="D36" s="53"/>
    </row>
    <row r="37" spans="1:4" x14ac:dyDescent="0.2">
      <c r="A37" s="11"/>
      <c r="B37" s="11"/>
      <c r="C37" s="11"/>
      <c r="D37" s="42"/>
    </row>
    <row r="38" spans="1:4" x14ac:dyDescent="0.2">
      <c r="A38" s="11"/>
      <c r="B38" s="11"/>
      <c r="C38" s="11"/>
      <c r="D38" s="42"/>
    </row>
    <row r="39" spans="1:4" x14ac:dyDescent="0.2">
      <c r="A39" s="11"/>
      <c r="B39" s="89"/>
      <c r="C39" s="11"/>
      <c r="D39" s="42"/>
    </row>
  </sheetData>
  <mergeCells count="2">
    <mergeCell ref="A1:D1"/>
    <mergeCell ref="B24:C24"/>
  </mergeCells>
  <pageMargins left="0.7" right="0.7" top="0.75" bottom="0.75" header="0.3" footer="0.3"/>
  <pageSetup scale="91" orientation="portrait" r:id="rId1"/>
  <headerFooter>
    <oddHeader>&amp;CCllr Collette Connolly 2023</oddHeader>
    <oddFooter>&amp;C1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F3C1E-38AE-4856-BBEF-4A32215CE422}">
  <dimension ref="A4:D41"/>
  <sheetViews>
    <sheetView tabSelected="1" workbookViewId="0">
      <selection activeCell="B13" sqref="B13"/>
    </sheetView>
  </sheetViews>
  <sheetFormatPr defaultRowHeight="12.75" x14ac:dyDescent="0.2"/>
  <cols>
    <col min="2" max="2" width="48.140625" bestFit="1" customWidth="1"/>
    <col min="3" max="3" width="32.42578125" customWidth="1"/>
    <col min="4" max="4" width="32.5703125" customWidth="1"/>
  </cols>
  <sheetData>
    <row r="4" spans="1:4" ht="15.75" x14ac:dyDescent="0.25">
      <c r="A4" s="284" t="s">
        <v>208</v>
      </c>
      <c r="B4" s="284"/>
      <c r="C4" s="284"/>
      <c r="D4" s="284"/>
    </row>
    <row r="5" spans="1:4" x14ac:dyDescent="0.2">
      <c r="A5" s="92"/>
      <c r="B5" s="98"/>
      <c r="C5" s="92"/>
      <c r="D5" s="93"/>
    </row>
    <row r="6" spans="1:4" x14ac:dyDescent="0.2">
      <c r="A6" s="92"/>
      <c r="B6" s="99" t="s">
        <v>0</v>
      </c>
      <c r="C6" s="92"/>
      <c r="D6" s="100" t="s">
        <v>1</v>
      </c>
    </row>
    <row r="7" spans="1:4" x14ac:dyDescent="0.2">
      <c r="A7" s="92"/>
      <c r="B7" s="92" t="s">
        <v>26</v>
      </c>
      <c r="C7" s="92"/>
      <c r="D7" s="93"/>
    </row>
    <row r="8" spans="1:4" ht="33" customHeight="1" x14ac:dyDescent="0.2">
      <c r="A8" s="92"/>
      <c r="B8" s="65" t="s">
        <v>107</v>
      </c>
      <c r="C8" s="92"/>
      <c r="D8" s="93"/>
    </row>
    <row r="9" spans="1:4" x14ac:dyDescent="0.2">
      <c r="A9" s="92"/>
      <c r="B9" s="92" t="s">
        <v>104</v>
      </c>
      <c r="C9" s="92"/>
      <c r="D9" s="93"/>
    </row>
    <row r="10" spans="1:4" x14ac:dyDescent="0.2">
      <c r="A10" s="92"/>
      <c r="B10" s="92"/>
      <c r="C10" s="92"/>
      <c r="D10" s="93"/>
    </row>
    <row r="11" spans="1:4" x14ac:dyDescent="0.2">
      <c r="A11" s="101"/>
      <c r="B11" s="102"/>
      <c r="C11" s="102"/>
      <c r="D11" s="103">
        <v>149.07</v>
      </c>
    </row>
    <row r="12" spans="1:4" ht="25.5" x14ac:dyDescent="0.2">
      <c r="A12" s="68" t="s">
        <v>2</v>
      </c>
      <c r="B12" s="68" t="s">
        <v>35</v>
      </c>
      <c r="C12" s="68" t="s">
        <v>3</v>
      </c>
      <c r="D12" s="69" t="s">
        <v>1</v>
      </c>
    </row>
    <row r="13" spans="1:4" x14ac:dyDescent="0.2">
      <c r="A13" s="68"/>
      <c r="B13" s="68" t="s">
        <v>36</v>
      </c>
      <c r="C13" s="68"/>
      <c r="D13" s="69"/>
    </row>
    <row r="14" spans="1:4" x14ac:dyDescent="0.2">
      <c r="A14" s="144"/>
      <c r="B14" s="65" t="s">
        <v>67</v>
      </c>
      <c r="C14" s="65"/>
      <c r="D14" s="67"/>
    </row>
    <row r="15" spans="1:4" x14ac:dyDescent="0.2">
      <c r="A15" s="74"/>
      <c r="B15" s="75"/>
      <c r="C15" s="75"/>
      <c r="D15" s="67"/>
    </row>
    <row r="16" spans="1:4" x14ac:dyDescent="0.2">
      <c r="A16" s="145"/>
      <c r="B16" s="146" t="s">
        <v>37</v>
      </c>
      <c r="C16" s="75"/>
      <c r="D16" s="67"/>
    </row>
    <row r="17" spans="1:4" x14ac:dyDescent="0.2">
      <c r="A17" s="145"/>
      <c r="B17" s="75" t="s">
        <v>67</v>
      </c>
      <c r="C17" s="75"/>
      <c r="D17" s="67"/>
    </row>
    <row r="18" spans="1:4" x14ac:dyDescent="0.2">
      <c r="A18" s="2"/>
      <c r="B18" s="11"/>
      <c r="C18" s="11"/>
      <c r="D18" s="11"/>
    </row>
    <row r="19" spans="1:4" x14ac:dyDescent="0.2">
      <c r="A19" s="194"/>
      <c r="B19" s="194"/>
      <c r="C19" s="194"/>
      <c r="D19" s="197">
        <f>SUM(D14:D18)</f>
        <v>0</v>
      </c>
    </row>
    <row r="20" spans="1:4" x14ac:dyDescent="0.2">
      <c r="A20" s="201"/>
      <c r="B20" s="202"/>
      <c r="C20" s="201"/>
      <c r="D20" s="203"/>
    </row>
    <row r="21" spans="1:4" x14ac:dyDescent="0.2">
      <c r="A21" s="92"/>
      <c r="B21" s="99"/>
      <c r="C21" s="92"/>
      <c r="D21" s="100"/>
    </row>
    <row r="22" spans="1:4" x14ac:dyDescent="0.2">
      <c r="A22" s="105"/>
      <c r="B22" s="106" t="s">
        <v>4</v>
      </c>
      <c r="C22" s="105"/>
      <c r="D22" s="107">
        <v>149.07</v>
      </c>
    </row>
    <row r="23" spans="1:4" x14ac:dyDescent="0.2">
      <c r="A23" s="92"/>
      <c r="B23" s="99"/>
      <c r="C23" s="92"/>
      <c r="D23" s="100"/>
    </row>
    <row r="24" spans="1:4" x14ac:dyDescent="0.2">
      <c r="A24" s="92"/>
      <c r="B24" s="99"/>
      <c r="C24" s="92"/>
      <c r="D24" s="100"/>
    </row>
    <row r="25" spans="1:4" x14ac:dyDescent="0.2">
      <c r="A25" s="92"/>
      <c r="B25" s="99"/>
      <c r="C25" s="92"/>
      <c r="D25" s="100"/>
    </row>
    <row r="26" spans="1:4" x14ac:dyDescent="0.2">
      <c r="A26" s="92"/>
      <c r="B26" s="99"/>
      <c r="C26" s="92"/>
      <c r="D26" s="93"/>
    </row>
    <row r="27" spans="1:4" x14ac:dyDescent="0.2">
      <c r="A27" s="92"/>
      <c r="B27" s="285" t="s">
        <v>44</v>
      </c>
      <c r="C27" s="285"/>
      <c r="D27" s="93" t="s">
        <v>41</v>
      </c>
    </row>
    <row r="28" spans="1:4" x14ac:dyDescent="0.2">
      <c r="A28" s="104"/>
      <c r="B28" s="92" t="s">
        <v>27</v>
      </c>
      <c r="C28" s="92"/>
      <c r="D28" s="175"/>
    </row>
    <row r="29" spans="1:4" x14ac:dyDescent="0.2">
      <c r="A29" s="104"/>
      <c r="B29" s="92" t="s">
        <v>64</v>
      </c>
      <c r="C29" s="92"/>
      <c r="D29" s="175"/>
    </row>
    <row r="30" spans="1:4" x14ac:dyDescent="0.2">
      <c r="A30" s="104"/>
      <c r="B30" s="92" t="s">
        <v>65</v>
      </c>
      <c r="C30" s="92"/>
      <c r="D30" s="175"/>
    </row>
    <row r="31" spans="1:4" x14ac:dyDescent="0.2">
      <c r="A31" s="104"/>
      <c r="B31" s="92" t="s">
        <v>9</v>
      </c>
      <c r="C31" s="92"/>
      <c r="D31" s="175"/>
    </row>
    <row r="32" spans="1:4" x14ac:dyDescent="0.2">
      <c r="A32" s="92"/>
      <c r="B32" s="92" t="s">
        <v>13</v>
      </c>
      <c r="C32" s="92"/>
      <c r="D32" s="175"/>
    </row>
    <row r="33" spans="1:4" x14ac:dyDescent="0.2">
      <c r="A33" s="92"/>
      <c r="B33" s="92" t="s">
        <v>23</v>
      </c>
      <c r="C33" s="92"/>
      <c r="D33" s="175"/>
    </row>
    <row r="34" spans="1:4" x14ac:dyDescent="0.2">
      <c r="A34" s="92"/>
      <c r="B34" s="92"/>
      <c r="C34" s="92"/>
      <c r="D34" s="156"/>
    </row>
    <row r="35" spans="1:4" x14ac:dyDescent="0.2">
      <c r="A35" s="92"/>
      <c r="B35" s="92"/>
      <c r="C35" s="92"/>
      <c r="D35" s="156"/>
    </row>
    <row r="36" spans="1:4" x14ac:dyDescent="0.2">
      <c r="A36" s="92"/>
      <c r="B36" s="92"/>
      <c r="C36" s="92"/>
      <c r="D36" s="152"/>
    </row>
    <row r="37" spans="1:4" x14ac:dyDescent="0.2">
      <c r="A37" s="92"/>
      <c r="B37" s="108" t="s">
        <v>7</v>
      </c>
      <c r="C37" s="92"/>
      <c r="D37" s="109"/>
    </row>
    <row r="38" spans="1:4" x14ac:dyDescent="0.2">
      <c r="A38" s="92"/>
      <c r="B38" s="92" t="s">
        <v>67</v>
      </c>
      <c r="C38" s="92"/>
      <c r="D38" s="109"/>
    </row>
    <row r="39" spans="1:4" x14ac:dyDescent="0.2">
      <c r="A39" s="92"/>
      <c r="B39" s="92"/>
      <c r="C39" s="92"/>
      <c r="D39" s="109"/>
    </row>
    <row r="40" spans="1:4" x14ac:dyDescent="0.2">
      <c r="A40" s="90"/>
      <c r="B40" s="90"/>
      <c r="C40" s="90"/>
      <c r="D40" s="97"/>
    </row>
    <row r="41" spans="1:4" x14ac:dyDescent="0.2">
      <c r="A41" s="18"/>
      <c r="B41" s="18"/>
      <c r="C41" s="18"/>
      <c r="D41" s="18"/>
    </row>
  </sheetData>
  <mergeCells count="2">
    <mergeCell ref="A4:D4"/>
    <mergeCell ref="B27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view="pageLayout" zoomScaleNormal="105" workbookViewId="0">
      <selection activeCell="D18" sqref="D18"/>
    </sheetView>
  </sheetViews>
  <sheetFormatPr defaultColWidth="11.5703125" defaultRowHeight="12.75" x14ac:dyDescent="0.2"/>
  <cols>
    <col min="1" max="1" width="11.5703125" style="11"/>
    <col min="2" max="2" width="48.140625" style="11" customWidth="1"/>
    <col min="3" max="3" width="10" style="11" customWidth="1"/>
    <col min="4" max="4" width="17.28515625" style="11" customWidth="1"/>
    <col min="5" max="5" width="21.7109375" style="11" customWidth="1"/>
    <col min="6" max="16384" width="11.5703125" style="11"/>
  </cols>
  <sheetData>
    <row r="1" spans="1:6" ht="15.75" x14ac:dyDescent="0.25">
      <c r="A1" s="277" t="s">
        <v>72</v>
      </c>
      <c r="B1" s="277"/>
      <c r="C1" s="277"/>
      <c r="D1" s="277"/>
    </row>
    <row r="2" spans="1:6" x14ac:dyDescent="0.2">
      <c r="B2" s="65"/>
      <c r="C2" s="65"/>
      <c r="D2" s="67"/>
    </row>
    <row r="3" spans="1:6" x14ac:dyDescent="0.2">
      <c r="A3" s="65"/>
      <c r="B3" s="68" t="s">
        <v>0</v>
      </c>
      <c r="C3" s="65"/>
      <c r="D3" s="69" t="s">
        <v>1</v>
      </c>
    </row>
    <row r="4" spans="1:6" x14ac:dyDescent="0.2">
      <c r="A4" s="65"/>
      <c r="B4" s="65" t="s">
        <v>26</v>
      </c>
      <c r="C4" s="65"/>
      <c r="D4" s="67">
        <v>27252.6</v>
      </c>
      <c r="F4" s="42"/>
    </row>
    <row r="5" spans="1:6" x14ac:dyDescent="0.2">
      <c r="A5" s="65"/>
      <c r="B5" s="65" t="s">
        <v>103</v>
      </c>
      <c r="C5" s="65"/>
      <c r="D5" s="67">
        <v>9599.6</v>
      </c>
      <c r="F5" s="42"/>
    </row>
    <row r="6" spans="1:6" ht="25.5" x14ac:dyDescent="0.2">
      <c r="A6" s="65"/>
      <c r="B6" s="65" t="s">
        <v>107</v>
      </c>
      <c r="C6" s="65"/>
      <c r="D6" s="67">
        <v>5677.92</v>
      </c>
      <c r="F6" s="42"/>
    </row>
    <row r="7" spans="1:6" x14ac:dyDescent="0.2">
      <c r="A7" s="65"/>
      <c r="B7" s="65" t="s">
        <v>104</v>
      </c>
      <c r="C7" s="65"/>
      <c r="D7" s="67">
        <v>960</v>
      </c>
      <c r="F7" s="42"/>
    </row>
    <row r="8" spans="1:6" x14ac:dyDescent="0.2">
      <c r="A8" s="70"/>
      <c r="B8" s="71"/>
      <c r="C8" s="71"/>
      <c r="D8" s="72">
        <f>SUM(D4:D7)</f>
        <v>43490.119999999995</v>
      </c>
    </row>
    <row r="9" spans="1:6" ht="25.5" x14ac:dyDescent="0.2">
      <c r="A9" s="68" t="s">
        <v>2</v>
      </c>
      <c r="B9" s="68" t="s">
        <v>83</v>
      </c>
      <c r="C9" s="68" t="s">
        <v>3</v>
      </c>
      <c r="D9" s="69" t="s">
        <v>1</v>
      </c>
    </row>
    <row r="10" spans="1:6" x14ac:dyDescent="0.2">
      <c r="A10" s="73"/>
      <c r="B10" s="160" t="s">
        <v>33</v>
      </c>
      <c r="C10" s="73"/>
      <c r="D10" s="67"/>
    </row>
    <row r="11" spans="1:6" x14ac:dyDescent="0.2">
      <c r="A11" s="186"/>
      <c r="B11" s="75" t="s">
        <v>67</v>
      </c>
      <c r="C11" s="75"/>
      <c r="D11" s="67"/>
    </row>
    <row r="12" spans="1:6" x14ac:dyDescent="0.2">
      <c r="A12" s="186"/>
      <c r="B12" s="75"/>
      <c r="C12" s="187"/>
      <c r="D12" s="67"/>
    </row>
    <row r="13" spans="1:6" x14ac:dyDescent="0.2">
      <c r="A13" s="73"/>
      <c r="B13" s="160" t="s">
        <v>34</v>
      </c>
      <c r="C13" s="73"/>
      <c r="D13" s="67"/>
    </row>
    <row r="14" spans="1:6" x14ac:dyDescent="0.2">
      <c r="A14" s="73"/>
      <c r="B14" s="73" t="s">
        <v>67</v>
      </c>
      <c r="C14" s="73"/>
      <c r="D14" s="67"/>
    </row>
    <row r="15" spans="1:6" x14ac:dyDescent="0.2">
      <c r="A15" s="73"/>
      <c r="B15" s="160"/>
      <c r="C15" s="73"/>
      <c r="D15" s="67"/>
    </row>
    <row r="16" spans="1:6" x14ac:dyDescent="0.2">
      <c r="A16" s="73"/>
      <c r="B16" s="160" t="s">
        <v>99</v>
      </c>
      <c r="C16" s="73"/>
      <c r="D16" s="67"/>
    </row>
    <row r="17" spans="1:7" x14ac:dyDescent="0.2">
      <c r="A17" s="73"/>
      <c r="B17" s="73"/>
      <c r="C17" s="73"/>
      <c r="D17" s="67"/>
    </row>
    <row r="18" spans="1:7" x14ac:dyDescent="0.2">
      <c r="A18" s="228" t="s">
        <v>184</v>
      </c>
      <c r="B18" s="229" t="s">
        <v>164</v>
      </c>
      <c r="C18" s="229"/>
      <c r="D18" s="253">
        <v>696.37</v>
      </c>
      <c r="F18" s="229"/>
      <c r="G18" s="230"/>
    </row>
    <row r="19" spans="1:7" x14ac:dyDescent="0.2">
      <c r="A19" s="252">
        <v>44986</v>
      </c>
      <c r="B19" s="71"/>
      <c r="C19" s="71"/>
      <c r="D19" s="76">
        <f>SUM(D11:D18)</f>
        <v>696.37</v>
      </c>
    </row>
    <row r="20" spans="1:7" x14ac:dyDescent="0.2">
      <c r="A20" s="65"/>
      <c r="B20" s="68"/>
      <c r="C20" s="65"/>
      <c r="D20" s="69"/>
    </row>
    <row r="21" spans="1:7" x14ac:dyDescent="0.2">
      <c r="A21" s="77"/>
      <c r="B21" s="78" t="s">
        <v>4</v>
      </c>
      <c r="C21" s="77"/>
      <c r="D21" s="79">
        <f>+D8+D19</f>
        <v>44186.49</v>
      </c>
    </row>
    <row r="22" spans="1:7" x14ac:dyDescent="0.2">
      <c r="A22" s="65"/>
      <c r="B22" s="68"/>
      <c r="C22" s="65"/>
      <c r="D22" s="67"/>
    </row>
    <row r="23" spans="1:7" x14ac:dyDescent="0.2">
      <c r="A23" s="65"/>
      <c r="B23" s="278" t="s">
        <v>84</v>
      </c>
      <c r="C23" s="278"/>
      <c r="D23" s="161" t="s">
        <v>41</v>
      </c>
    </row>
    <row r="24" spans="1:7" x14ac:dyDescent="0.2">
      <c r="A24" s="73"/>
      <c r="B24" s="65" t="s">
        <v>27</v>
      </c>
      <c r="C24" s="11" t="s">
        <v>135</v>
      </c>
      <c r="D24" s="176">
        <v>0.8</v>
      </c>
    </row>
    <row r="25" spans="1:7" x14ac:dyDescent="0.2">
      <c r="A25" s="73"/>
      <c r="B25" s="65" t="s">
        <v>64</v>
      </c>
      <c r="C25" s="65" t="s">
        <v>100</v>
      </c>
      <c r="D25" s="176">
        <v>0.92</v>
      </c>
    </row>
    <row r="26" spans="1:7" x14ac:dyDescent="0.2">
      <c r="A26" s="73"/>
      <c r="B26" s="65" t="s">
        <v>65</v>
      </c>
      <c r="C26" s="65" t="s">
        <v>91</v>
      </c>
      <c r="D26" s="176">
        <v>1</v>
      </c>
    </row>
    <row r="27" spans="1:7" x14ac:dyDescent="0.2">
      <c r="A27" s="73"/>
      <c r="B27" s="65" t="s">
        <v>69</v>
      </c>
      <c r="C27" s="65" t="s">
        <v>42</v>
      </c>
      <c r="D27" s="176">
        <v>0.75</v>
      </c>
    </row>
    <row r="28" spans="1:7" x14ac:dyDescent="0.2">
      <c r="A28" s="73"/>
      <c r="B28" s="65" t="s">
        <v>6</v>
      </c>
      <c r="C28" s="65" t="s">
        <v>42</v>
      </c>
      <c r="D28" s="176">
        <v>0.75</v>
      </c>
    </row>
    <row r="29" spans="1:7" ht="25.5" x14ac:dyDescent="0.2">
      <c r="A29" s="65"/>
      <c r="B29" s="65" t="s">
        <v>11</v>
      </c>
      <c r="C29" s="65" t="s">
        <v>98</v>
      </c>
      <c r="D29" s="176">
        <v>0.25</v>
      </c>
    </row>
    <row r="30" spans="1:7" x14ac:dyDescent="0.2">
      <c r="A30" s="65"/>
      <c r="B30" s="65" t="s">
        <v>15</v>
      </c>
      <c r="C30" s="65" t="s">
        <v>91</v>
      </c>
      <c r="D30" s="176">
        <v>1</v>
      </c>
    </row>
    <row r="31" spans="1:7" x14ac:dyDescent="0.2">
      <c r="A31" s="65"/>
      <c r="B31" s="65" t="s">
        <v>101</v>
      </c>
      <c r="C31" s="65" t="s">
        <v>112</v>
      </c>
      <c r="D31" s="176">
        <v>1</v>
      </c>
    </row>
    <row r="32" spans="1:7" x14ac:dyDescent="0.2">
      <c r="A32" s="65"/>
      <c r="B32" s="65"/>
      <c r="C32" s="65"/>
      <c r="D32" s="159"/>
    </row>
    <row r="33" spans="1:4" x14ac:dyDescent="0.2">
      <c r="A33" s="65"/>
      <c r="B33" s="80" t="s">
        <v>7</v>
      </c>
      <c r="C33" s="65"/>
      <c r="D33" s="81"/>
    </row>
    <row r="34" spans="1:4" x14ac:dyDescent="0.2">
      <c r="A34" s="65"/>
      <c r="B34" s="65" t="s">
        <v>70</v>
      </c>
      <c r="C34" s="65"/>
      <c r="D34" s="81"/>
    </row>
    <row r="35" spans="1:4" x14ac:dyDescent="0.2">
      <c r="A35" s="65"/>
      <c r="B35" s="65"/>
      <c r="C35" s="65"/>
      <c r="D35" s="81"/>
    </row>
    <row r="36" spans="1:4" x14ac:dyDescent="0.2">
      <c r="A36" s="65"/>
      <c r="B36" s="65"/>
      <c r="C36" s="65"/>
      <c r="D36" s="65"/>
    </row>
  </sheetData>
  <sheetProtection selectLockedCells="1" selectUnlockedCells="1"/>
  <mergeCells count="2">
    <mergeCell ref="A1:D1"/>
    <mergeCell ref="B23:C2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 Clodagh Higgins 2023</oddHeader>
    <oddFooter>&amp;C&amp;"Times New Roman,Regular"&amp;12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view="pageLayout" topLeftCell="A19" zoomScaleNormal="105" workbookViewId="0">
      <selection activeCell="E16" sqref="E16"/>
    </sheetView>
  </sheetViews>
  <sheetFormatPr defaultColWidth="11.5703125" defaultRowHeight="12.75" x14ac:dyDescent="0.2"/>
  <cols>
    <col min="1" max="1" width="11.5703125" style="11"/>
    <col min="2" max="2" width="48.140625" style="11" customWidth="1"/>
    <col min="3" max="3" width="10" style="11" customWidth="1"/>
    <col min="4" max="4" width="17.28515625" style="11" customWidth="1"/>
    <col min="5" max="5" width="21.7109375" style="11" customWidth="1"/>
    <col min="6" max="16384" width="11.5703125" style="11"/>
  </cols>
  <sheetData>
    <row r="1" spans="1:6" ht="15.75" x14ac:dyDescent="0.25">
      <c r="A1" s="277" t="s">
        <v>74</v>
      </c>
      <c r="B1" s="277"/>
      <c r="C1" s="277"/>
      <c r="D1" s="277"/>
    </row>
    <row r="2" spans="1:6" x14ac:dyDescent="0.2">
      <c r="A2" s="65"/>
      <c r="B2" s="66"/>
      <c r="C2" s="65"/>
      <c r="D2" s="67"/>
    </row>
    <row r="3" spans="1:6" x14ac:dyDescent="0.2">
      <c r="A3" s="65"/>
      <c r="B3" s="68" t="s">
        <v>0</v>
      </c>
      <c r="C3" s="65"/>
      <c r="D3" s="69" t="s">
        <v>1</v>
      </c>
    </row>
    <row r="4" spans="1:6" x14ac:dyDescent="0.2">
      <c r="A4" s="65"/>
      <c r="B4" s="65" t="s">
        <v>26</v>
      </c>
      <c r="C4" s="65"/>
      <c r="D4" s="67">
        <v>27252.6</v>
      </c>
      <c r="F4" s="42"/>
    </row>
    <row r="5" spans="1:6" ht="25.5" x14ac:dyDescent="0.2">
      <c r="A5" s="65"/>
      <c r="B5" s="65" t="s">
        <v>107</v>
      </c>
      <c r="C5" s="65"/>
      <c r="D5" s="67">
        <v>5216.26</v>
      </c>
      <c r="F5" s="42"/>
    </row>
    <row r="6" spans="1:6" x14ac:dyDescent="0.2">
      <c r="A6" s="65"/>
      <c r="B6" s="65" t="s">
        <v>104</v>
      </c>
      <c r="C6" s="65"/>
      <c r="D6" s="67">
        <v>960</v>
      </c>
      <c r="F6" s="42"/>
    </row>
    <row r="7" spans="1:6" x14ac:dyDescent="0.2">
      <c r="A7" s="65"/>
      <c r="B7" s="65" t="s">
        <v>94</v>
      </c>
      <c r="C7" s="65"/>
      <c r="D7" s="67">
        <v>6000</v>
      </c>
      <c r="F7" s="42"/>
    </row>
    <row r="8" spans="1:6" x14ac:dyDescent="0.2">
      <c r="B8" s="42"/>
    </row>
    <row r="9" spans="1:6" s="224" customFormat="1" x14ac:dyDescent="0.2">
      <c r="A9" s="194"/>
      <c r="B9" s="195"/>
      <c r="C9" s="195"/>
      <c r="D9" s="196">
        <f>SUM(D4:D7)</f>
        <v>39428.86</v>
      </c>
    </row>
    <row r="10" spans="1:6" ht="25.5" x14ac:dyDescent="0.2">
      <c r="A10" s="68" t="s">
        <v>2</v>
      </c>
      <c r="B10" s="68" t="s">
        <v>83</v>
      </c>
      <c r="C10" s="68" t="s">
        <v>3</v>
      </c>
      <c r="D10" s="69" t="s">
        <v>1</v>
      </c>
    </row>
    <row r="11" spans="1:6" x14ac:dyDescent="0.2">
      <c r="A11" s="73"/>
      <c r="B11" s="160" t="s">
        <v>33</v>
      </c>
      <c r="C11" s="73"/>
      <c r="D11" s="67"/>
    </row>
    <row r="12" spans="1:6" x14ac:dyDescent="0.2">
      <c r="A12" s="186"/>
      <c r="B12" s="75" t="s">
        <v>67</v>
      </c>
      <c r="C12" s="75"/>
      <c r="D12" s="67"/>
    </row>
    <row r="13" spans="1:6" x14ac:dyDescent="0.2">
      <c r="A13" s="186"/>
      <c r="B13" s="75"/>
      <c r="C13" s="187"/>
      <c r="D13" s="67"/>
    </row>
    <row r="14" spans="1:6" x14ac:dyDescent="0.2">
      <c r="A14" s="73"/>
      <c r="B14" s="160" t="s">
        <v>34</v>
      </c>
      <c r="C14" s="73"/>
      <c r="D14" s="67"/>
    </row>
    <row r="15" spans="1:6" x14ac:dyDescent="0.2">
      <c r="A15" s="188"/>
      <c r="B15" s="204" t="s">
        <v>67</v>
      </c>
      <c r="C15" s="73"/>
      <c r="D15" s="67"/>
    </row>
    <row r="16" spans="1:6" ht="24" x14ac:dyDescent="0.2">
      <c r="A16" s="141" t="s">
        <v>172</v>
      </c>
      <c r="B16" s="31" t="s">
        <v>160</v>
      </c>
      <c r="C16" s="141"/>
      <c r="D16" s="248">
        <v>1147.48</v>
      </c>
    </row>
    <row r="17" spans="1:4" x14ac:dyDescent="0.2">
      <c r="A17" s="65"/>
      <c r="B17" s="68"/>
      <c r="C17" s="65"/>
      <c r="D17" s="69"/>
    </row>
    <row r="18" spans="1:4" x14ac:dyDescent="0.2">
      <c r="A18" s="77"/>
      <c r="B18" s="78" t="s">
        <v>4</v>
      </c>
      <c r="C18" s="77"/>
      <c r="D18" s="79">
        <f>D9+D16</f>
        <v>40576.340000000004</v>
      </c>
    </row>
    <row r="19" spans="1:4" x14ac:dyDescent="0.2">
      <c r="A19" s="65"/>
      <c r="B19" s="68"/>
      <c r="C19" s="65"/>
      <c r="D19" s="67"/>
    </row>
    <row r="20" spans="1:4" x14ac:dyDescent="0.2">
      <c r="A20" s="65"/>
      <c r="B20" s="278" t="s">
        <v>84</v>
      </c>
      <c r="C20" s="278"/>
      <c r="D20" s="161" t="s">
        <v>41</v>
      </c>
    </row>
    <row r="21" spans="1:4" x14ac:dyDescent="0.2">
      <c r="A21" s="73"/>
      <c r="B21" s="65" t="s">
        <v>27</v>
      </c>
      <c r="C21" s="65" t="s">
        <v>125</v>
      </c>
      <c r="D21" s="176">
        <v>0.86</v>
      </c>
    </row>
    <row r="22" spans="1:4" x14ac:dyDescent="0.2">
      <c r="A22" s="73"/>
      <c r="B22" s="65" t="s">
        <v>64</v>
      </c>
      <c r="C22" s="65" t="s">
        <v>89</v>
      </c>
      <c r="D22" s="176">
        <v>1</v>
      </c>
    </row>
    <row r="23" spans="1:4" x14ac:dyDescent="0.2">
      <c r="A23" s="73"/>
      <c r="B23" s="65" t="s">
        <v>65</v>
      </c>
      <c r="C23" s="65" t="s">
        <v>91</v>
      </c>
      <c r="D23" s="176">
        <v>1</v>
      </c>
    </row>
    <row r="24" spans="1:4" x14ac:dyDescent="0.2">
      <c r="A24" s="73"/>
      <c r="B24" s="65" t="s">
        <v>63</v>
      </c>
      <c r="C24" s="65" t="s">
        <v>113</v>
      </c>
      <c r="D24" s="176">
        <v>0.33</v>
      </c>
    </row>
    <row r="25" spans="1:4" x14ac:dyDescent="0.2">
      <c r="A25" s="73"/>
      <c r="B25" s="65" t="s">
        <v>62</v>
      </c>
      <c r="C25" s="65" t="s">
        <v>123</v>
      </c>
      <c r="D25" s="176">
        <v>1</v>
      </c>
    </row>
    <row r="26" spans="1:4" ht="25.5" x14ac:dyDescent="0.2">
      <c r="A26" s="65"/>
      <c r="B26" s="65" t="s">
        <v>66</v>
      </c>
      <c r="C26" s="65" t="s">
        <v>42</v>
      </c>
      <c r="D26" s="176">
        <v>0.75</v>
      </c>
    </row>
    <row r="27" spans="1:4" x14ac:dyDescent="0.2">
      <c r="A27" s="65"/>
      <c r="B27" s="65" t="s">
        <v>24</v>
      </c>
      <c r="C27" s="65" t="s">
        <v>91</v>
      </c>
      <c r="D27" s="176">
        <v>1</v>
      </c>
    </row>
    <row r="28" spans="1:4" x14ac:dyDescent="0.2">
      <c r="A28" s="65"/>
      <c r="B28" s="65" t="s">
        <v>13</v>
      </c>
      <c r="C28" s="65" t="s">
        <v>46</v>
      </c>
      <c r="D28" s="176">
        <v>0.5</v>
      </c>
    </row>
    <row r="29" spans="1:4" x14ac:dyDescent="0.2">
      <c r="A29" s="65"/>
      <c r="B29" s="234" t="s">
        <v>15</v>
      </c>
      <c r="C29" s="65" t="s">
        <v>124</v>
      </c>
      <c r="D29" s="176">
        <v>0.86</v>
      </c>
    </row>
    <row r="30" spans="1:4" x14ac:dyDescent="0.2">
      <c r="A30" s="65"/>
      <c r="B30" s="65" t="s">
        <v>17</v>
      </c>
      <c r="C30" s="65" t="s">
        <v>91</v>
      </c>
      <c r="D30" s="176">
        <v>1</v>
      </c>
    </row>
    <row r="31" spans="1:4" x14ac:dyDescent="0.2">
      <c r="A31" s="65"/>
      <c r="B31" s="65"/>
      <c r="C31" s="65"/>
      <c r="D31" s="159"/>
    </row>
    <row r="32" spans="1:4" x14ac:dyDescent="0.2">
      <c r="A32" s="65"/>
      <c r="B32" s="80" t="s">
        <v>7</v>
      </c>
      <c r="C32" s="65"/>
      <c r="D32" s="81"/>
    </row>
    <row r="33" spans="1:4" x14ac:dyDescent="0.2">
      <c r="A33" s="65"/>
      <c r="B33" s="65" t="s">
        <v>18</v>
      </c>
      <c r="C33" s="65"/>
      <c r="D33" s="81"/>
    </row>
    <row r="34" spans="1:4" x14ac:dyDescent="0.2">
      <c r="A34" s="65"/>
      <c r="B34" s="65" t="s">
        <v>61</v>
      </c>
      <c r="C34" s="65"/>
      <c r="D34" s="81"/>
    </row>
    <row r="35" spans="1:4" x14ac:dyDescent="0.2">
      <c r="A35" s="65"/>
      <c r="B35" s="65"/>
      <c r="C35" s="65"/>
      <c r="D35" s="81"/>
    </row>
    <row r="36" spans="1:4" x14ac:dyDescent="0.2">
      <c r="A36" s="65"/>
      <c r="B36" s="65"/>
      <c r="C36" s="65"/>
      <c r="D36" s="65"/>
    </row>
  </sheetData>
  <sheetProtection selectLockedCells="1" selectUnlockedCells="1"/>
  <mergeCells count="2">
    <mergeCell ref="A1:D1"/>
    <mergeCell ref="B20:C20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Martina O'Connor 2023</oddHeader>
    <oddFooter>&amp;C&amp;"Times New Roman,Regular"&amp;12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view="pageLayout" zoomScaleNormal="105" workbookViewId="0">
      <selection activeCell="C20" sqref="C20"/>
    </sheetView>
  </sheetViews>
  <sheetFormatPr defaultColWidth="11.5703125" defaultRowHeight="12.75" x14ac:dyDescent="0.2"/>
  <cols>
    <col min="1" max="1" width="11.5703125" style="11"/>
    <col min="2" max="2" width="48.140625" style="11" customWidth="1"/>
    <col min="3" max="3" width="10" style="11" customWidth="1"/>
    <col min="4" max="4" width="17.28515625" style="11" customWidth="1"/>
    <col min="5" max="5" width="21.7109375" style="11" customWidth="1"/>
    <col min="6" max="16384" width="11.5703125" style="11"/>
  </cols>
  <sheetData>
    <row r="1" spans="1:6" ht="15.75" x14ac:dyDescent="0.25">
      <c r="A1" s="277" t="s">
        <v>73</v>
      </c>
      <c r="B1" s="277"/>
      <c r="C1" s="277"/>
      <c r="D1" s="277"/>
    </row>
    <row r="2" spans="1:6" x14ac:dyDescent="0.2">
      <c r="A2" s="65"/>
      <c r="B2" s="66"/>
      <c r="C2" s="65"/>
      <c r="D2" s="67"/>
    </row>
    <row r="3" spans="1:6" x14ac:dyDescent="0.2">
      <c r="A3" s="65"/>
      <c r="B3" s="68" t="s">
        <v>0</v>
      </c>
      <c r="C3" s="65"/>
      <c r="D3" s="69" t="s">
        <v>1</v>
      </c>
    </row>
    <row r="4" spans="1:6" x14ac:dyDescent="0.2">
      <c r="A4" s="65"/>
      <c r="B4" s="65" t="s">
        <v>26</v>
      </c>
      <c r="C4" s="65"/>
      <c r="D4" s="67">
        <v>27252.6</v>
      </c>
      <c r="F4" s="42"/>
    </row>
    <row r="5" spans="1:6" ht="25.5" x14ac:dyDescent="0.2">
      <c r="A5" s="65"/>
      <c r="B5" s="65" t="s">
        <v>107</v>
      </c>
      <c r="C5" s="65"/>
      <c r="D5" s="67">
        <v>4026.68</v>
      </c>
      <c r="F5" s="42"/>
    </row>
    <row r="6" spans="1:6" x14ac:dyDescent="0.2">
      <c r="A6" s="65"/>
      <c r="B6" s="65" t="s">
        <v>104</v>
      </c>
      <c r="C6" s="65"/>
      <c r="D6" s="67">
        <v>960</v>
      </c>
      <c r="F6" s="42"/>
    </row>
    <row r="7" spans="1:6" x14ac:dyDescent="0.2">
      <c r="A7" s="65"/>
      <c r="B7" s="65"/>
      <c r="C7" s="65"/>
      <c r="D7" s="67"/>
      <c r="F7" s="42"/>
    </row>
    <row r="8" spans="1:6" x14ac:dyDescent="0.2">
      <c r="A8" s="70"/>
      <c r="B8" s="71"/>
      <c r="C8" s="71"/>
      <c r="D8" s="72">
        <f>SUM(D4:D7)</f>
        <v>32239.279999999999</v>
      </c>
    </row>
    <row r="9" spans="1:6" ht="25.5" x14ac:dyDescent="0.2">
      <c r="A9" s="68" t="s">
        <v>2</v>
      </c>
      <c r="B9" s="68" t="s">
        <v>83</v>
      </c>
      <c r="C9" s="68" t="s">
        <v>3</v>
      </c>
      <c r="D9" s="69" t="s">
        <v>1</v>
      </c>
    </row>
    <row r="10" spans="1:6" x14ac:dyDescent="0.2">
      <c r="A10" s="73"/>
      <c r="B10" s="160" t="s">
        <v>33</v>
      </c>
      <c r="C10" s="73"/>
      <c r="D10" s="67"/>
    </row>
    <row r="11" spans="1:6" x14ac:dyDescent="0.2">
      <c r="A11" s="186"/>
      <c r="B11" s="75" t="s">
        <v>67</v>
      </c>
      <c r="C11" s="75"/>
      <c r="D11" s="67"/>
    </row>
    <row r="12" spans="1:6" x14ac:dyDescent="0.2">
      <c r="A12" s="186"/>
      <c r="B12" s="75"/>
      <c r="C12" s="187"/>
      <c r="D12" s="67"/>
    </row>
    <row r="13" spans="1:6" x14ac:dyDescent="0.2">
      <c r="A13" s="73"/>
      <c r="B13" s="160" t="s">
        <v>34</v>
      </c>
      <c r="C13" s="73"/>
      <c r="D13" s="67"/>
    </row>
    <row r="14" spans="1:6" x14ac:dyDescent="0.2">
      <c r="A14" s="188"/>
      <c r="B14" s="73"/>
      <c r="C14" s="73"/>
      <c r="D14" s="67"/>
    </row>
    <row r="15" spans="1:6" x14ac:dyDescent="0.2">
      <c r="A15" s="71"/>
      <c r="B15" s="71"/>
      <c r="C15" s="71"/>
      <c r="D15" s="76">
        <f>SUM(D11:D14)</f>
        <v>0</v>
      </c>
    </row>
    <row r="16" spans="1:6" x14ac:dyDescent="0.2">
      <c r="A16" s="65"/>
      <c r="B16" s="68"/>
      <c r="C16" s="65"/>
      <c r="D16" s="69"/>
    </row>
    <row r="17" spans="1:4" x14ac:dyDescent="0.2">
      <c r="A17" s="77"/>
      <c r="B17" s="78" t="s">
        <v>4</v>
      </c>
      <c r="C17" s="77"/>
      <c r="D17" s="79">
        <f>+D8+D15</f>
        <v>32239.279999999999</v>
      </c>
    </row>
    <row r="18" spans="1:4" x14ac:dyDescent="0.2">
      <c r="A18" s="65"/>
      <c r="B18" s="68"/>
      <c r="C18" s="65"/>
      <c r="D18" s="67"/>
    </row>
    <row r="19" spans="1:4" x14ac:dyDescent="0.2">
      <c r="A19" s="65"/>
      <c r="B19" s="278" t="s">
        <v>84</v>
      </c>
      <c r="C19" s="278"/>
      <c r="D19" s="199"/>
    </row>
    <row r="20" spans="1:4" x14ac:dyDescent="0.2">
      <c r="A20" s="73"/>
      <c r="B20" s="65" t="s">
        <v>27</v>
      </c>
      <c r="C20" s="65" t="s">
        <v>163</v>
      </c>
      <c r="D20" s="176">
        <v>0.78</v>
      </c>
    </row>
    <row r="21" spans="1:4" x14ac:dyDescent="0.2">
      <c r="A21" s="73"/>
      <c r="B21" s="65" t="s">
        <v>64</v>
      </c>
      <c r="C21" s="65" t="s">
        <v>100</v>
      </c>
      <c r="D21" s="176">
        <v>0.92</v>
      </c>
    </row>
    <row r="22" spans="1:4" x14ac:dyDescent="0.2">
      <c r="A22" s="73"/>
      <c r="B22" s="65" t="s">
        <v>65</v>
      </c>
      <c r="C22" s="65" t="s">
        <v>91</v>
      </c>
      <c r="D22" s="176">
        <v>1</v>
      </c>
    </row>
    <row r="23" spans="1:4" x14ac:dyDescent="0.2">
      <c r="A23" s="73"/>
      <c r="B23" s="65" t="s">
        <v>63</v>
      </c>
      <c r="C23" s="65" t="s">
        <v>132</v>
      </c>
      <c r="D23" s="176">
        <v>0</v>
      </c>
    </row>
    <row r="24" spans="1:4" ht="25.5" x14ac:dyDescent="0.2">
      <c r="A24" s="73"/>
      <c r="B24" s="65" t="s">
        <v>66</v>
      </c>
      <c r="C24" s="65" t="s">
        <v>42</v>
      </c>
      <c r="D24" s="176">
        <v>0.75</v>
      </c>
    </row>
    <row r="25" spans="1:4" ht="24.75" customHeight="1" x14ac:dyDescent="0.2">
      <c r="A25" s="65"/>
      <c r="B25" s="226" t="s">
        <v>11</v>
      </c>
      <c r="C25" s="65" t="s">
        <v>43</v>
      </c>
      <c r="D25" s="176">
        <v>1</v>
      </c>
    </row>
    <row r="26" spans="1:4" x14ac:dyDescent="0.2">
      <c r="A26" s="65"/>
      <c r="B26" s="65"/>
      <c r="C26" s="65"/>
      <c r="D26" s="176"/>
    </row>
    <row r="27" spans="1:4" x14ac:dyDescent="0.2">
      <c r="A27" s="65"/>
      <c r="B27" s="80" t="s">
        <v>7</v>
      </c>
      <c r="C27" s="65"/>
      <c r="D27" s="159"/>
    </row>
    <row r="28" spans="1:4" x14ac:dyDescent="0.2">
      <c r="A28" s="65"/>
      <c r="B28" s="65" t="s">
        <v>18</v>
      </c>
      <c r="C28" s="65"/>
      <c r="D28" s="81"/>
    </row>
    <row r="29" spans="1:4" x14ac:dyDescent="0.2">
      <c r="A29" s="65"/>
      <c r="B29" s="65"/>
      <c r="C29" s="65"/>
      <c r="D29" s="81"/>
    </row>
    <row r="30" spans="1:4" x14ac:dyDescent="0.2">
      <c r="A30" s="65"/>
      <c r="B30" s="65"/>
      <c r="C30" s="65"/>
      <c r="D30" s="81"/>
    </row>
    <row r="31" spans="1:4" x14ac:dyDescent="0.2">
      <c r="A31" s="65"/>
      <c r="B31" s="65"/>
      <c r="C31" s="65"/>
      <c r="D31" s="65"/>
    </row>
  </sheetData>
  <sheetProtection selectLockedCells="1" selectUnlockedCells="1"/>
  <mergeCells count="2">
    <mergeCell ref="A1:D1"/>
    <mergeCell ref="B19:C1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 John Connolly 2023</oddHeader>
    <oddFooter>&amp;C&amp;"Times New Roman,Regular"&amp;12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zoomScale="105" zoomScaleNormal="105" workbookViewId="0">
      <selection activeCell="C11" sqref="C11:D11"/>
    </sheetView>
  </sheetViews>
  <sheetFormatPr defaultColWidth="11.5703125" defaultRowHeight="12.75" x14ac:dyDescent="0.2"/>
  <cols>
    <col min="1" max="1" width="11.5703125" style="11"/>
    <col min="2" max="2" width="48.140625" style="11" customWidth="1"/>
    <col min="3" max="3" width="10" style="11" customWidth="1"/>
    <col min="4" max="4" width="17.28515625" style="11" customWidth="1"/>
    <col min="5" max="5" width="21.7109375" style="11" customWidth="1"/>
    <col min="6" max="16384" width="11.5703125" style="11"/>
  </cols>
  <sheetData>
    <row r="1" spans="1:6" ht="15.75" x14ac:dyDescent="0.25">
      <c r="A1" s="277" t="s">
        <v>68</v>
      </c>
      <c r="B1" s="277"/>
      <c r="C1" s="277"/>
      <c r="D1" s="277"/>
    </row>
    <row r="2" spans="1:6" x14ac:dyDescent="0.2">
      <c r="A2" s="65"/>
      <c r="B2" s="66"/>
      <c r="C2" s="65"/>
      <c r="D2" s="67"/>
    </row>
    <row r="3" spans="1:6" x14ac:dyDescent="0.2">
      <c r="A3" s="65"/>
      <c r="B3" s="68" t="s">
        <v>0</v>
      </c>
      <c r="C3" s="65"/>
      <c r="D3" s="69" t="s">
        <v>1</v>
      </c>
    </row>
    <row r="4" spans="1:6" x14ac:dyDescent="0.2">
      <c r="A4" s="65"/>
      <c r="B4" s="65" t="s">
        <v>26</v>
      </c>
      <c r="C4" s="65"/>
      <c r="D4" s="67">
        <v>27252.6</v>
      </c>
      <c r="F4" s="42"/>
    </row>
    <row r="5" spans="1:6" ht="25.5" x14ac:dyDescent="0.2">
      <c r="A5" s="65"/>
      <c r="B5" s="65" t="s">
        <v>107</v>
      </c>
      <c r="C5" s="65"/>
      <c r="D5" s="67">
        <v>2977.79</v>
      </c>
      <c r="F5" s="42"/>
    </row>
    <row r="6" spans="1:6" x14ac:dyDescent="0.2">
      <c r="A6" s="65"/>
      <c r="B6" s="65" t="s">
        <v>104</v>
      </c>
      <c r="C6" s="65"/>
      <c r="D6" s="67">
        <v>960</v>
      </c>
      <c r="F6" s="42"/>
    </row>
    <row r="7" spans="1:6" x14ac:dyDescent="0.2">
      <c r="A7" s="65"/>
      <c r="B7" s="65"/>
      <c r="C7" s="65"/>
      <c r="D7" s="67"/>
      <c r="F7" s="42"/>
    </row>
    <row r="8" spans="1:6" x14ac:dyDescent="0.2">
      <c r="A8" s="70"/>
      <c r="B8" s="71"/>
      <c r="C8" s="71"/>
      <c r="D8" s="72">
        <f>SUM(D4:D7)</f>
        <v>31190.39</v>
      </c>
    </row>
    <row r="9" spans="1:6" ht="25.5" x14ac:dyDescent="0.2">
      <c r="A9" s="68" t="s">
        <v>2</v>
      </c>
      <c r="B9" s="68" t="s">
        <v>83</v>
      </c>
      <c r="C9" s="68" t="s">
        <v>3</v>
      </c>
      <c r="D9" s="69"/>
    </row>
    <row r="10" spans="1:6" x14ac:dyDescent="0.2">
      <c r="A10" s="73"/>
      <c r="B10" s="160" t="s">
        <v>33</v>
      </c>
      <c r="C10" s="73"/>
      <c r="D10" s="67"/>
    </row>
    <row r="11" spans="1:6" x14ac:dyDescent="0.2">
      <c r="A11" s="186" t="s">
        <v>165</v>
      </c>
      <c r="B11" s="56" t="s">
        <v>145</v>
      </c>
      <c r="C11" s="56" t="s">
        <v>204</v>
      </c>
      <c r="D11" s="56">
        <v>172.03</v>
      </c>
    </row>
    <row r="12" spans="1:6" x14ac:dyDescent="0.2">
      <c r="A12" s="186"/>
      <c r="B12" s="75"/>
      <c r="C12" s="187"/>
      <c r="D12" s="67"/>
    </row>
    <row r="13" spans="1:6" x14ac:dyDescent="0.2">
      <c r="A13" s="73"/>
      <c r="B13" s="160" t="s">
        <v>34</v>
      </c>
      <c r="C13" s="73"/>
      <c r="D13" s="67"/>
    </row>
    <row r="14" spans="1:6" x14ac:dyDescent="0.2">
      <c r="A14" s="188"/>
      <c r="B14" s="73"/>
      <c r="C14" s="73"/>
      <c r="D14" s="67"/>
    </row>
    <row r="15" spans="1:6" x14ac:dyDescent="0.2">
      <c r="A15" s="71"/>
      <c r="B15" s="71"/>
      <c r="C15" s="71"/>
      <c r="D15" s="76"/>
    </row>
    <row r="16" spans="1:6" x14ac:dyDescent="0.2">
      <c r="A16" s="65"/>
      <c r="B16" s="68"/>
      <c r="C16" s="65"/>
      <c r="D16" s="69"/>
    </row>
    <row r="17" spans="1:4" x14ac:dyDescent="0.2">
      <c r="A17" s="77"/>
      <c r="B17" s="78" t="s">
        <v>4</v>
      </c>
      <c r="C17" s="77"/>
      <c r="D17" s="79">
        <f>D8+D11</f>
        <v>31362.42</v>
      </c>
    </row>
    <row r="18" spans="1:4" x14ac:dyDescent="0.2">
      <c r="A18" s="65"/>
      <c r="B18" s="68"/>
      <c r="C18" s="65"/>
      <c r="D18" s="67"/>
    </row>
    <row r="19" spans="1:4" x14ac:dyDescent="0.2">
      <c r="A19" s="65"/>
      <c r="B19" s="278" t="s">
        <v>85</v>
      </c>
      <c r="C19" s="278"/>
      <c r="D19" s="161" t="s">
        <v>41</v>
      </c>
    </row>
    <row r="20" spans="1:4" x14ac:dyDescent="0.2">
      <c r="A20" s="73"/>
      <c r="B20" s="65" t="s">
        <v>27</v>
      </c>
      <c r="C20" s="65" t="s">
        <v>126</v>
      </c>
      <c r="D20" s="176">
        <v>0.97</v>
      </c>
    </row>
    <row r="21" spans="1:4" x14ac:dyDescent="0.2">
      <c r="A21" s="73"/>
      <c r="B21" s="65" t="s">
        <v>64</v>
      </c>
      <c r="C21" s="65" t="s">
        <v>89</v>
      </c>
      <c r="D21" s="176">
        <v>1</v>
      </c>
    </row>
    <row r="22" spans="1:4" x14ac:dyDescent="0.2">
      <c r="A22" s="73"/>
      <c r="B22" s="65" t="s">
        <v>65</v>
      </c>
      <c r="C22" s="65" t="s">
        <v>91</v>
      </c>
      <c r="D22" s="176">
        <v>1</v>
      </c>
    </row>
    <row r="23" spans="1:4" x14ac:dyDescent="0.2">
      <c r="A23" s="73"/>
      <c r="B23" s="65" t="s">
        <v>10</v>
      </c>
      <c r="C23" s="65" t="s">
        <v>42</v>
      </c>
      <c r="D23" s="176">
        <v>0.75</v>
      </c>
    </row>
    <row r="24" spans="1:4" x14ac:dyDescent="0.2">
      <c r="A24" s="73"/>
      <c r="B24" s="65" t="s">
        <v>13</v>
      </c>
      <c r="C24" s="65" t="s">
        <v>43</v>
      </c>
      <c r="D24" s="176">
        <v>1</v>
      </c>
    </row>
    <row r="25" spans="1:4" x14ac:dyDescent="0.2">
      <c r="A25" s="65"/>
      <c r="B25" s="65" t="s">
        <v>69</v>
      </c>
      <c r="C25" s="65" t="s">
        <v>43</v>
      </c>
      <c r="D25" s="176">
        <v>1</v>
      </c>
    </row>
    <row r="26" spans="1:4" x14ac:dyDescent="0.2">
      <c r="A26" s="65"/>
      <c r="B26" s="65" t="s">
        <v>88</v>
      </c>
      <c r="C26" s="65" t="s">
        <v>91</v>
      </c>
      <c r="D26" s="176">
        <v>1</v>
      </c>
    </row>
    <row r="27" spans="1:4" x14ac:dyDescent="0.2">
      <c r="A27" s="65"/>
      <c r="B27" s="65"/>
      <c r="C27" s="65"/>
      <c r="D27" s="159"/>
    </row>
    <row r="28" spans="1:4" x14ac:dyDescent="0.2">
      <c r="A28" s="65"/>
      <c r="B28" s="80" t="s">
        <v>7</v>
      </c>
      <c r="C28" s="65"/>
      <c r="D28" s="81"/>
    </row>
    <row r="29" spans="1:4" ht="15" x14ac:dyDescent="0.25">
      <c r="A29" s="65"/>
      <c r="B29" s="231" t="s">
        <v>59</v>
      </c>
      <c r="C29" s="65"/>
      <c r="D29" s="81"/>
    </row>
    <row r="30" spans="1:4" ht="15" x14ac:dyDescent="0.25">
      <c r="A30" s="65"/>
      <c r="B30" s="231" t="s">
        <v>10</v>
      </c>
      <c r="C30" s="65"/>
      <c r="D30" s="81"/>
    </row>
    <row r="31" spans="1:4" x14ac:dyDescent="0.2">
      <c r="A31" s="65"/>
      <c r="B31" s="65"/>
      <c r="C31" s="65"/>
      <c r="D31" s="65"/>
    </row>
  </sheetData>
  <sheetProtection selectLockedCells="1" selectUnlockedCells="1"/>
  <mergeCells count="2">
    <mergeCell ref="A1:D1"/>
    <mergeCell ref="B19:C1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&amp;CCllr Alan Cheevers 2023</oddHeader>
    <oddFooter>&amp;C&amp;"Times New Roman,Regular"&amp;12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view="pageLayout" topLeftCell="A3" zoomScaleNormal="105" workbookViewId="0">
      <selection activeCell="B2" sqref="B1:B1048576"/>
    </sheetView>
  </sheetViews>
  <sheetFormatPr defaultColWidth="11.5703125" defaultRowHeight="12.75" x14ac:dyDescent="0.2"/>
  <cols>
    <col min="1" max="1" width="11.5703125" style="11"/>
    <col min="2" max="2" width="48.140625" style="11" customWidth="1"/>
    <col min="3" max="3" width="10" style="11" customWidth="1"/>
    <col min="4" max="4" width="17.28515625" style="11" customWidth="1"/>
    <col min="5" max="5" width="21.7109375" style="11" customWidth="1"/>
    <col min="6" max="16384" width="11.5703125" style="11"/>
  </cols>
  <sheetData>
    <row r="1" spans="1:6" ht="15.75" x14ac:dyDescent="0.25">
      <c r="A1" s="277" t="s">
        <v>111</v>
      </c>
      <c r="B1" s="277"/>
      <c r="C1" s="277"/>
      <c r="D1" s="277"/>
    </row>
    <row r="2" spans="1:6" x14ac:dyDescent="0.2">
      <c r="A2" s="65"/>
      <c r="B2" s="66"/>
      <c r="C2" s="65"/>
      <c r="D2" s="67"/>
    </row>
    <row r="3" spans="1:6" x14ac:dyDescent="0.2">
      <c r="A3" s="65"/>
      <c r="B3" s="68" t="s">
        <v>0</v>
      </c>
      <c r="C3" s="65"/>
      <c r="D3" s="69" t="s">
        <v>1</v>
      </c>
    </row>
    <row r="4" spans="1:6" x14ac:dyDescent="0.2">
      <c r="A4" s="65"/>
      <c r="B4" s="65" t="s">
        <v>26</v>
      </c>
      <c r="C4" s="65"/>
      <c r="D4" s="67">
        <v>23338.639999999999</v>
      </c>
      <c r="F4" s="42"/>
    </row>
    <row r="5" spans="1:6" ht="25.5" x14ac:dyDescent="0.2">
      <c r="A5" s="65"/>
      <c r="B5" s="65" t="s">
        <v>107</v>
      </c>
      <c r="C5" s="65"/>
      <c r="D5" s="67">
        <v>2226.2800000000002</v>
      </c>
      <c r="F5" s="42"/>
    </row>
    <row r="6" spans="1:6" x14ac:dyDescent="0.2">
      <c r="A6" s="65"/>
      <c r="B6" s="65" t="s">
        <v>104</v>
      </c>
      <c r="C6" s="65"/>
      <c r="D6" s="67">
        <v>791</v>
      </c>
      <c r="F6" s="42"/>
    </row>
    <row r="7" spans="1:6" x14ac:dyDescent="0.2">
      <c r="A7" s="65"/>
      <c r="B7" s="65"/>
      <c r="C7" s="65"/>
      <c r="D7" s="67"/>
      <c r="F7" s="42"/>
    </row>
    <row r="8" spans="1:6" x14ac:dyDescent="0.2">
      <c r="A8" s="70"/>
      <c r="B8" s="71"/>
      <c r="C8" s="71"/>
      <c r="D8" s="72">
        <f>SUM(D4:D7)</f>
        <v>26355.919999999998</v>
      </c>
    </row>
    <row r="9" spans="1:6" ht="25.5" x14ac:dyDescent="0.2">
      <c r="A9" s="68" t="s">
        <v>2</v>
      </c>
      <c r="B9" s="68" t="s">
        <v>83</v>
      </c>
      <c r="C9" s="68" t="s">
        <v>3</v>
      </c>
      <c r="D9" s="69" t="s">
        <v>1</v>
      </c>
    </row>
    <row r="10" spans="1:6" x14ac:dyDescent="0.2">
      <c r="A10" s="73"/>
      <c r="B10" s="160" t="s">
        <v>33</v>
      </c>
      <c r="C10" s="73"/>
      <c r="D10" s="67"/>
    </row>
    <row r="11" spans="1:6" x14ac:dyDescent="0.2">
      <c r="A11" s="74"/>
      <c r="B11" s="75" t="s">
        <v>70</v>
      </c>
      <c r="C11" s="75"/>
      <c r="D11" s="67"/>
    </row>
    <row r="12" spans="1:6" x14ac:dyDescent="0.2">
      <c r="A12" s="73"/>
      <c r="B12" s="160" t="s">
        <v>34</v>
      </c>
      <c r="C12" s="73"/>
      <c r="D12" s="67"/>
    </row>
    <row r="13" spans="1:6" x14ac:dyDescent="0.2">
      <c r="A13" s="73"/>
      <c r="B13" s="73" t="s">
        <v>70</v>
      </c>
      <c r="C13" s="73"/>
      <c r="D13" s="67"/>
    </row>
    <row r="14" spans="1:6" x14ac:dyDescent="0.2">
      <c r="A14" s="71"/>
      <c r="B14" s="71"/>
      <c r="C14" s="71"/>
      <c r="D14" s="76">
        <f>SUM(D10:D12)</f>
        <v>0</v>
      </c>
    </row>
    <row r="15" spans="1:6" x14ac:dyDescent="0.2">
      <c r="A15" s="65"/>
      <c r="B15" s="68"/>
      <c r="C15" s="65"/>
      <c r="D15" s="69"/>
    </row>
    <row r="16" spans="1:6" x14ac:dyDescent="0.2">
      <c r="A16" s="77"/>
      <c r="B16" s="78" t="s">
        <v>4</v>
      </c>
      <c r="C16" s="77"/>
      <c r="D16" s="79">
        <f>+D8+D14</f>
        <v>26355.919999999998</v>
      </c>
    </row>
    <row r="17" spans="1:4" x14ac:dyDescent="0.2">
      <c r="A17" s="65"/>
      <c r="B17" s="68"/>
      <c r="C17" s="65"/>
      <c r="D17" s="67"/>
    </row>
    <row r="18" spans="1:4" x14ac:dyDescent="0.2">
      <c r="A18" s="65"/>
      <c r="B18" s="278" t="s">
        <v>131</v>
      </c>
      <c r="C18" s="278"/>
      <c r="D18" s="199">
        <v>0.91</v>
      </c>
    </row>
    <row r="19" spans="1:4" x14ac:dyDescent="0.2">
      <c r="A19" s="73"/>
      <c r="B19" s="65"/>
      <c r="C19" s="65"/>
      <c r="D19" s="176"/>
    </row>
    <row r="20" spans="1:4" x14ac:dyDescent="0.2">
      <c r="A20" s="73"/>
      <c r="B20" s="65" t="s">
        <v>64</v>
      </c>
      <c r="C20" s="65" t="s">
        <v>127</v>
      </c>
      <c r="D20" s="176">
        <v>1</v>
      </c>
    </row>
    <row r="21" spans="1:4" x14ac:dyDescent="0.2">
      <c r="A21" s="73"/>
      <c r="B21" s="65" t="s">
        <v>65</v>
      </c>
      <c r="C21" s="65" t="s">
        <v>91</v>
      </c>
      <c r="D21" s="176">
        <v>1</v>
      </c>
    </row>
    <row r="22" spans="1:4" x14ac:dyDescent="0.2">
      <c r="A22" s="73"/>
      <c r="B22" s="65" t="s">
        <v>10</v>
      </c>
      <c r="C22" s="65" t="s">
        <v>43</v>
      </c>
      <c r="D22" s="176">
        <v>1</v>
      </c>
    </row>
    <row r="23" spans="1:4" x14ac:dyDescent="0.2">
      <c r="A23" s="73"/>
      <c r="B23" s="65" t="s">
        <v>6</v>
      </c>
      <c r="C23" s="65" t="s">
        <v>128</v>
      </c>
      <c r="D23" s="176">
        <v>0.67</v>
      </c>
    </row>
    <row r="24" spans="1:4" x14ac:dyDescent="0.2">
      <c r="A24" s="65"/>
      <c r="B24" s="65" t="s">
        <v>62</v>
      </c>
      <c r="C24" s="65" t="s">
        <v>45</v>
      </c>
      <c r="D24" s="176">
        <v>1</v>
      </c>
    </row>
    <row r="25" spans="1:4" x14ac:dyDescent="0.2">
      <c r="A25" s="65"/>
      <c r="B25" s="65" t="s">
        <v>88</v>
      </c>
      <c r="C25" s="65" t="s">
        <v>129</v>
      </c>
      <c r="D25" s="176"/>
    </row>
    <row r="26" spans="1:4" ht="25.5" x14ac:dyDescent="0.2">
      <c r="A26" s="65"/>
      <c r="B26" s="65" t="s">
        <v>66</v>
      </c>
      <c r="C26" s="65" t="s">
        <v>130</v>
      </c>
      <c r="D26" s="176">
        <v>1</v>
      </c>
    </row>
    <row r="27" spans="1:4" x14ac:dyDescent="0.2">
      <c r="A27" s="65"/>
      <c r="B27" s="65" t="s">
        <v>63</v>
      </c>
      <c r="C27" s="65" t="s">
        <v>128</v>
      </c>
      <c r="D27" s="185">
        <v>0.67</v>
      </c>
    </row>
    <row r="28" spans="1:4" x14ac:dyDescent="0.2">
      <c r="A28" s="65"/>
      <c r="B28" s="65"/>
      <c r="C28" s="65"/>
      <c r="D28" s="159"/>
    </row>
    <row r="29" spans="1:4" x14ac:dyDescent="0.2">
      <c r="A29" s="65"/>
      <c r="B29" s="80" t="s">
        <v>7</v>
      </c>
      <c r="C29" s="65"/>
      <c r="D29" s="81"/>
    </row>
    <row r="30" spans="1:4" x14ac:dyDescent="0.2">
      <c r="A30" s="65"/>
      <c r="B30" s="65" t="s">
        <v>8</v>
      </c>
      <c r="C30" s="65"/>
      <c r="D30" s="81"/>
    </row>
    <row r="31" spans="1:4" x14ac:dyDescent="0.2">
      <c r="A31" s="65"/>
      <c r="B31" s="65" t="s">
        <v>60</v>
      </c>
      <c r="C31" s="65"/>
      <c r="D31" s="81"/>
    </row>
    <row r="32" spans="1:4" x14ac:dyDescent="0.2">
      <c r="A32" s="65"/>
      <c r="B32" s="65"/>
      <c r="C32" s="65"/>
      <c r="D32" s="81"/>
    </row>
    <row r="33" spans="1:4" x14ac:dyDescent="0.2">
      <c r="A33" s="65"/>
      <c r="B33" s="65"/>
      <c r="C33" s="65"/>
      <c r="D33" s="65"/>
    </row>
  </sheetData>
  <sheetProtection selectLockedCells="1" selectUnlockedCells="1"/>
  <mergeCells count="2">
    <mergeCell ref="A1:D1"/>
    <mergeCell ref="B18:C18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Alan Curran</oddHeader>
    <oddFooter>&amp;C&amp;"Times New Roman,Regular"&amp;12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D32"/>
  <sheetViews>
    <sheetView view="pageLayout" topLeftCell="A3" zoomScaleNormal="100" workbookViewId="0">
      <selection activeCell="D15" sqref="D15"/>
    </sheetView>
  </sheetViews>
  <sheetFormatPr defaultRowHeight="12.75" x14ac:dyDescent="0.2"/>
  <cols>
    <col min="1" max="1" width="10.5703125" customWidth="1"/>
    <col min="2" max="2" width="43.7109375" customWidth="1"/>
    <col min="3" max="3" width="27.28515625" customWidth="1"/>
    <col min="4" max="4" width="11.42578125" style="1" customWidth="1"/>
    <col min="5" max="5" width="7.5703125" customWidth="1"/>
    <col min="6" max="6" width="13.85546875" customWidth="1"/>
  </cols>
  <sheetData>
    <row r="1" spans="1:4" ht="24.2" customHeight="1" x14ac:dyDescent="0.25">
      <c r="A1" s="279" t="s">
        <v>86</v>
      </c>
      <c r="B1" s="279"/>
      <c r="C1" s="279"/>
      <c r="D1" s="279"/>
    </row>
    <row r="2" spans="1:4" x14ac:dyDescent="0.2">
      <c r="A2" s="2"/>
      <c r="B2" s="2"/>
      <c r="C2" s="2"/>
      <c r="D2" s="3"/>
    </row>
    <row r="3" spans="1:4" x14ac:dyDescent="0.2">
      <c r="A3" s="2"/>
      <c r="B3" s="4" t="s">
        <v>0</v>
      </c>
      <c r="C3" s="2"/>
      <c r="D3" s="5" t="s">
        <v>1</v>
      </c>
    </row>
    <row r="4" spans="1:4" x14ac:dyDescent="0.2">
      <c r="A4" s="2"/>
      <c r="B4" s="2" t="s">
        <v>26</v>
      </c>
      <c r="C4" s="2"/>
      <c r="D4" s="3">
        <v>27252.6</v>
      </c>
    </row>
    <row r="5" spans="1:4" ht="25.5" x14ac:dyDescent="0.2">
      <c r="A5" s="2"/>
      <c r="B5" s="40" t="s">
        <v>107</v>
      </c>
      <c r="C5" s="2"/>
      <c r="D5" s="3">
        <v>2152.52</v>
      </c>
    </row>
    <row r="6" spans="1:4" x14ac:dyDescent="0.2">
      <c r="A6" s="2"/>
      <c r="B6" s="2" t="s">
        <v>104</v>
      </c>
      <c r="C6" s="2"/>
      <c r="D6" s="3">
        <v>960</v>
      </c>
    </row>
    <row r="7" spans="1:4" x14ac:dyDescent="0.2">
      <c r="A7" s="6"/>
      <c r="B7" s="28"/>
      <c r="C7" s="28"/>
      <c r="D7" s="8">
        <f>SUM(D4:D6)</f>
        <v>30365.119999999999</v>
      </c>
    </row>
    <row r="8" spans="1:4" s="11" customFormat="1" ht="30" customHeight="1" x14ac:dyDescent="0.2">
      <c r="A8" s="9" t="s">
        <v>2</v>
      </c>
      <c r="B8" s="29" t="s">
        <v>83</v>
      </c>
      <c r="C8" s="29" t="s">
        <v>3</v>
      </c>
      <c r="D8" s="30" t="s">
        <v>1</v>
      </c>
    </row>
    <row r="9" spans="1:4" s="11" customFormat="1" ht="21" customHeight="1" x14ac:dyDescent="0.2">
      <c r="A9" s="9"/>
      <c r="B9" s="29" t="s">
        <v>36</v>
      </c>
      <c r="C9" s="29"/>
      <c r="D9" s="30"/>
    </row>
    <row r="10" spans="1:4" x14ac:dyDescent="0.2">
      <c r="A10" s="142"/>
      <c r="B10" s="31" t="s">
        <v>70</v>
      </c>
      <c r="C10" s="31"/>
      <c r="D10" s="32"/>
    </row>
    <row r="11" spans="1:4" x14ac:dyDescent="0.2">
      <c r="A11" s="142"/>
      <c r="B11" s="141"/>
      <c r="C11" s="31"/>
      <c r="D11" s="32"/>
    </row>
    <row r="12" spans="1:4" x14ac:dyDescent="0.2">
      <c r="A12" s="142"/>
      <c r="B12" s="143" t="s">
        <v>37</v>
      </c>
      <c r="C12" s="31"/>
      <c r="D12" s="32"/>
    </row>
    <row r="13" spans="1:4" x14ac:dyDescent="0.2">
      <c r="A13" s="142"/>
      <c r="B13" s="143" t="s">
        <v>70</v>
      </c>
      <c r="C13" s="31"/>
      <c r="D13" s="32"/>
    </row>
    <row r="14" spans="1:4" x14ac:dyDescent="0.2">
      <c r="A14" s="142"/>
      <c r="B14" s="141" t="s">
        <v>170</v>
      </c>
      <c r="C14" s="31"/>
      <c r="D14" s="32"/>
    </row>
    <row r="15" spans="1:4" ht="38.25" x14ac:dyDescent="0.2">
      <c r="A15" s="74" t="s">
        <v>171</v>
      </c>
      <c r="B15" s="232" t="s">
        <v>160</v>
      </c>
      <c r="C15" s="233"/>
      <c r="D15" s="254">
        <v>1219.44</v>
      </c>
    </row>
    <row r="16" spans="1:4" x14ac:dyDescent="0.2">
      <c r="A16" s="6"/>
      <c r="B16" s="28"/>
      <c r="C16" s="33"/>
      <c r="D16" s="34">
        <f>SUM(D10:D15)</f>
        <v>1219.44</v>
      </c>
    </row>
    <row r="17" spans="1:4" x14ac:dyDescent="0.2">
      <c r="A17" s="2"/>
      <c r="B17" s="35"/>
      <c r="C17" s="26"/>
      <c r="D17" s="36"/>
    </row>
    <row r="18" spans="1:4" x14ac:dyDescent="0.2">
      <c r="A18" s="13"/>
      <c r="B18" s="37" t="s">
        <v>4</v>
      </c>
      <c r="C18" s="38"/>
      <c r="D18" s="39">
        <f>D7+D16</f>
        <v>31584.559999999998</v>
      </c>
    </row>
    <row r="19" spans="1:4" x14ac:dyDescent="0.2">
      <c r="A19" s="2"/>
      <c r="B19" s="35"/>
      <c r="C19" s="26"/>
      <c r="D19" s="27"/>
    </row>
    <row r="20" spans="1:4" x14ac:dyDescent="0.2">
      <c r="A20" s="2"/>
      <c r="B20" s="280" t="s">
        <v>120</v>
      </c>
      <c r="C20" s="280"/>
      <c r="D20" s="182" t="s">
        <v>41</v>
      </c>
    </row>
    <row r="21" spans="1:4" x14ac:dyDescent="0.2">
      <c r="A21" s="16"/>
      <c r="B21" s="26" t="s">
        <v>27</v>
      </c>
      <c r="C21" s="149" t="s">
        <v>122</v>
      </c>
      <c r="D21" s="180">
        <v>0.65</v>
      </c>
    </row>
    <row r="22" spans="1:4" x14ac:dyDescent="0.2">
      <c r="A22" s="16"/>
      <c r="B22" s="26" t="s">
        <v>64</v>
      </c>
      <c r="C22" s="149" t="s">
        <v>121</v>
      </c>
      <c r="D22" s="180">
        <v>0.69</v>
      </c>
    </row>
    <row r="23" spans="1:4" x14ac:dyDescent="0.2">
      <c r="A23" s="16"/>
      <c r="B23" s="26" t="s">
        <v>65</v>
      </c>
      <c r="C23" s="149" t="s">
        <v>91</v>
      </c>
      <c r="D23" s="180">
        <v>1</v>
      </c>
    </row>
    <row r="24" spans="1:4" x14ac:dyDescent="0.2">
      <c r="A24" s="2"/>
      <c r="B24" s="26" t="s">
        <v>13</v>
      </c>
      <c r="C24" s="149" t="s">
        <v>46</v>
      </c>
      <c r="D24" s="180">
        <v>0.5</v>
      </c>
    </row>
    <row r="25" spans="1:4" x14ac:dyDescent="0.2">
      <c r="A25" s="2"/>
      <c r="B25" s="26" t="s">
        <v>6</v>
      </c>
      <c r="C25" s="149" t="s">
        <v>46</v>
      </c>
      <c r="D25" s="180">
        <v>0.5</v>
      </c>
    </row>
    <row r="26" spans="1:4" x14ac:dyDescent="0.2">
      <c r="A26" s="2"/>
      <c r="B26" s="26"/>
      <c r="C26" s="149"/>
      <c r="D26" s="180"/>
    </row>
    <row r="27" spans="1:4" x14ac:dyDescent="0.2">
      <c r="A27" s="2"/>
      <c r="B27" s="26"/>
      <c r="C27" s="149"/>
      <c r="D27" s="180"/>
    </row>
    <row r="28" spans="1:4" x14ac:dyDescent="0.2">
      <c r="A28" s="2"/>
      <c r="B28" s="2"/>
      <c r="C28" s="150"/>
      <c r="D28" s="151"/>
    </row>
    <row r="29" spans="1:4" x14ac:dyDescent="0.2">
      <c r="A29" s="213"/>
      <c r="B29" s="214" t="s">
        <v>7</v>
      </c>
      <c r="C29" s="213"/>
      <c r="D29" s="215"/>
    </row>
    <row r="30" spans="1:4" x14ac:dyDescent="0.2">
      <c r="A30" s="92"/>
      <c r="B30" s="92" t="s">
        <v>70</v>
      </c>
      <c r="C30" s="92"/>
      <c r="D30" s="93"/>
    </row>
    <row r="31" spans="1:4" x14ac:dyDescent="0.2">
      <c r="A31" s="92"/>
      <c r="B31" s="92"/>
      <c r="C31" s="92"/>
      <c r="D31" s="93"/>
    </row>
    <row r="32" spans="1:4" x14ac:dyDescent="0.2">
      <c r="A32" s="92"/>
      <c r="B32" s="92"/>
      <c r="C32" s="92"/>
      <c r="D32" s="93"/>
    </row>
  </sheetData>
  <sheetProtection selectLockedCells="1" selectUnlockedCells="1"/>
  <mergeCells count="2">
    <mergeCell ref="A1:D1"/>
    <mergeCell ref="B20:C20"/>
  </mergeCells>
  <printOptions gridLines="1"/>
  <pageMargins left="0.59055118110236227" right="0.59055118110236227" top="1.0629921259842521" bottom="1.0629921259842521" header="0.78740157480314965" footer="0.78740157480314965"/>
  <pageSetup paperSize="9" scale="85" orientation="portrait" useFirstPageNumber="1" horizontalDpi="300" verticalDpi="300" r:id="rId1"/>
  <headerFooter alignWithMargins="0">
    <oddHeader xml:space="preserve">&amp;CCllr. Imelda Byrne 2023
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BQ36"/>
  <sheetViews>
    <sheetView showWhiteSpace="0" view="pageLayout" zoomScaleNormal="105" zoomScaleSheetLayoutView="100" workbookViewId="0">
      <selection activeCell="A14" sqref="A14:XFD14"/>
    </sheetView>
  </sheetViews>
  <sheetFormatPr defaultColWidth="9.140625" defaultRowHeight="12.75" x14ac:dyDescent="0.2"/>
  <cols>
    <col min="1" max="1" width="10.140625" style="11" customWidth="1"/>
    <col min="2" max="2" width="47.5703125" style="11" customWidth="1"/>
    <col min="3" max="3" width="9.28515625" style="11" customWidth="1"/>
    <col min="4" max="4" width="14.140625" style="42" customWidth="1"/>
    <col min="5" max="5" width="7.5703125" style="11" customWidth="1"/>
    <col min="6" max="6" width="13.85546875" style="11" customWidth="1"/>
    <col min="7" max="8" width="9.140625" style="11"/>
    <col min="9" max="9" width="15.28515625" style="11" customWidth="1"/>
    <col min="10" max="16384" width="9.140625" style="11"/>
  </cols>
  <sheetData>
    <row r="1" spans="1:6" ht="24.2" customHeight="1" x14ac:dyDescent="0.25">
      <c r="A1" s="281" t="s">
        <v>76</v>
      </c>
      <c r="B1" s="281"/>
      <c r="C1" s="281"/>
      <c r="D1" s="281"/>
    </row>
    <row r="2" spans="1:6" x14ac:dyDescent="0.2">
      <c r="A2" s="40"/>
      <c r="B2" s="40"/>
      <c r="C2" s="40"/>
      <c r="D2" s="41"/>
    </row>
    <row r="3" spans="1:6" x14ac:dyDescent="0.2">
      <c r="A3" s="40"/>
      <c r="B3" s="9" t="s">
        <v>0</v>
      </c>
      <c r="C3" s="40"/>
      <c r="D3" s="10" t="s">
        <v>1</v>
      </c>
    </row>
    <row r="4" spans="1:6" x14ac:dyDescent="0.2">
      <c r="A4" s="40"/>
      <c r="B4" s="40" t="s">
        <v>26</v>
      </c>
      <c r="C4" s="40"/>
      <c r="D4" s="41">
        <v>27252.6</v>
      </c>
    </row>
    <row r="5" spans="1:6" ht="25.5" x14ac:dyDescent="0.2">
      <c r="A5" s="40"/>
      <c r="B5" s="40" t="s">
        <v>107</v>
      </c>
      <c r="C5" s="40"/>
      <c r="D5" s="41">
        <v>6468.17</v>
      </c>
    </row>
    <row r="6" spans="1:6" x14ac:dyDescent="0.2">
      <c r="A6" s="40"/>
      <c r="B6" s="40" t="s">
        <v>104</v>
      </c>
      <c r="C6" s="40"/>
      <c r="D6" s="41">
        <v>960</v>
      </c>
    </row>
    <row r="7" spans="1:6" x14ac:dyDescent="0.2">
      <c r="A7" s="40"/>
      <c r="B7" s="11" t="s">
        <v>109</v>
      </c>
      <c r="D7" s="42">
        <v>2000</v>
      </c>
    </row>
    <row r="8" spans="1:6" x14ac:dyDescent="0.2">
      <c r="A8" s="40"/>
      <c r="B8" s="65" t="s">
        <v>94</v>
      </c>
      <c r="C8" s="65"/>
      <c r="D8" s="67">
        <v>6000</v>
      </c>
      <c r="F8" s="42"/>
    </row>
    <row r="9" spans="1:6" x14ac:dyDescent="0.2">
      <c r="A9" s="43"/>
      <c r="B9" s="44"/>
      <c r="C9" s="44"/>
      <c r="D9" s="45">
        <f>SUM(D4:D8)</f>
        <v>42680.77</v>
      </c>
    </row>
    <row r="10" spans="1:6" ht="30" customHeight="1" x14ac:dyDescent="0.2">
      <c r="A10" s="9" t="s">
        <v>2</v>
      </c>
      <c r="B10" s="9" t="s">
        <v>35</v>
      </c>
      <c r="C10" s="9" t="s">
        <v>3</v>
      </c>
      <c r="D10" s="10" t="s">
        <v>1</v>
      </c>
    </row>
    <row r="11" spans="1:6" x14ac:dyDescent="0.2">
      <c r="A11" s="46"/>
      <c r="B11" s="10" t="s">
        <v>33</v>
      </c>
      <c r="C11" s="41"/>
      <c r="D11" s="41"/>
    </row>
    <row r="12" spans="1:6" x14ac:dyDescent="0.2">
      <c r="A12" s="47"/>
      <c r="B12" s="40"/>
      <c r="C12" s="40"/>
      <c r="D12" s="41"/>
    </row>
    <row r="13" spans="1:6" x14ac:dyDescent="0.2">
      <c r="A13" s="47"/>
      <c r="B13" s="9" t="s">
        <v>34</v>
      </c>
      <c r="C13" s="40"/>
      <c r="D13" s="41"/>
    </row>
    <row r="14" spans="1:6" s="224" customFormat="1" ht="25.5" x14ac:dyDescent="0.2">
      <c r="A14" s="122" t="s">
        <v>199</v>
      </c>
      <c r="B14" s="123" t="s">
        <v>215</v>
      </c>
      <c r="C14" s="123" t="s">
        <v>214</v>
      </c>
      <c r="D14" s="192">
        <v>455.58</v>
      </c>
    </row>
    <row r="15" spans="1:6" x14ac:dyDescent="0.2">
      <c r="A15" s="47"/>
      <c r="B15" s="9"/>
      <c r="C15" s="40"/>
      <c r="D15" s="41"/>
    </row>
    <row r="16" spans="1:6" x14ac:dyDescent="0.2">
      <c r="A16" s="47"/>
      <c r="B16" s="40"/>
      <c r="C16" s="40"/>
      <c r="D16" s="41"/>
    </row>
    <row r="17" spans="1:69" x14ac:dyDescent="0.2">
      <c r="A17" s="43"/>
      <c r="B17" s="44"/>
      <c r="C17" s="43"/>
      <c r="D17" s="48"/>
    </row>
    <row r="18" spans="1:69" x14ac:dyDescent="0.2">
      <c r="A18" s="40"/>
      <c r="B18" s="9"/>
      <c r="C18" s="40"/>
      <c r="D18" s="10"/>
    </row>
    <row r="19" spans="1:69" s="49" customFormat="1" x14ac:dyDescent="0.2">
      <c r="A19" s="50"/>
      <c r="B19" s="51" t="s">
        <v>200</v>
      </c>
      <c r="C19" s="50"/>
      <c r="D19" s="52">
        <f>D9+D14</f>
        <v>43136.35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</row>
    <row r="20" spans="1:69" x14ac:dyDescent="0.2">
      <c r="A20" s="40"/>
      <c r="B20" s="9"/>
      <c r="C20" s="40"/>
      <c r="D20" s="41"/>
    </row>
    <row r="21" spans="1:69" ht="12.95" customHeight="1" x14ac:dyDescent="0.2">
      <c r="A21" s="40"/>
      <c r="B21" s="282" t="s">
        <v>55</v>
      </c>
      <c r="C21" s="282"/>
      <c r="D21" s="164"/>
    </row>
    <row r="22" spans="1:69" ht="25.5" x14ac:dyDescent="0.2">
      <c r="A22" s="47"/>
      <c r="B22" s="40" t="s">
        <v>29</v>
      </c>
      <c r="C22" s="40" t="s">
        <v>195</v>
      </c>
      <c r="D22" s="153">
        <v>0.97</v>
      </c>
    </row>
    <row r="23" spans="1:69" x14ac:dyDescent="0.2">
      <c r="A23" s="47"/>
      <c r="B23" s="40" t="s">
        <v>64</v>
      </c>
      <c r="C23" s="40" t="s">
        <v>89</v>
      </c>
      <c r="D23" s="153">
        <v>1</v>
      </c>
    </row>
    <row r="24" spans="1:69" x14ac:dyDescent="0.2">
      <c r="A24" s="47"/>
      <c r="B24" s="40" t="s">
        <v>65</v>
      </c>
      <c r="C24" s="40" t="s">
        <v>91</v>
      </c>
      <c r="D24" s="153">
        <v>1</v>
      </c>
    </row>
    <row r="25" spans="1:69" x14ac:dyDescent="0.2">
      <c r="A25" s="40"/>
      <c r="B25" s="40" t="s">
        <v>5</v>
      </c>
      <c r="C25" s="40" t="s">
        <v>43</v>
      </c>
      <c r="D25" s="153">
        <v>1</v>
      </c>
    </row>
    <row r="26" spans="1:69" x14ac:dyDescent="0.2">
      <c r="A26" s="40"/>
      <c r="B26" s="40" t="s">
        <v>13</v>
      </c>
      <c r="C26" s="40" t="s">
        <v>43</v>
      </c>
      <c r="D26" s="153">
        <v>1</v>
      </c>
    </row>
    <row r="27" spans="1:69" x14ac:dyDescent="0.2">
      <c r="A27" s="40"/>
      <c r="B27" s="40" t="s">
        <v>10</v>
      </c>
      <c r="C27" s="40" t="s">
        <v>42</v>
      </c>
      <c r="D27" s="153">
        <v>0.75</v>
      </c>
    </row>
    <row r="28" spans="1:69" x14ac:dyDescent="0.2">
      <c r="A28" s="110"/>
      <c r="B28" s="11" t="s">
        <v>80</v>
      </c>
      <c r="C28" s="110" t="s">
        <v>140</v>
      </c>
      <c r="D28" s="154">
        <v>1</v>
      </c>
    </row>
    <row r="29" spans="1:69" ht="25.5" x14ac:dyDescent="0.2">
      <c r="A29" s="110"/>
      <c r="B29" s="226" t="s">
        <v>11</v>
      </c>
      <c r="C29" s="110" t="s">
        <v>43</v>
      </c>
      <c r="D29" s="154">
        <v>1</v>
      </c>
    </row>
    <row r="30" spans="1:69" x14ac:dyDescent="0.2">
      <c r="A30" s="110"/>
      <c r="B30" s="227" t="s">
        <v>141</v>
      </c>
      <c r="C30" s="110" t="s">
        <v>112</v>
      </c>
      <c r="D30" s="154">
        <v>1</v>
      </c>
    </row>
    <row r="31" spans="1:69" x14ac:dyDescent="0.2">
      <c r="A31" s="110"/>
      <c r="B31" s="227"/>
      <c r="C31" s="110"/>
      <c r="D31" s="154"/>
    </row>
    <row r="32" spans="1:69" x14ac:dyDescent="0.2">
      <c r="A32" s="110"/>
      <c r="B32" s="116" t="s">
        <v>7</v>
      </c>
      <c r="C32" s="110"/>
      <c r="D32" s="111"/>
    </row>
    <row r="33" spans="1:4" x14ac:dyDescent="0.2">
      <c r="A33" s="65"/>
      <c r="B33" s="65" t="s">
        <v>53</v>
      </c>
      <c r="C33" s="65"/>
      <c r="D33" s="67"/>
    </row>
    <row r="34" spans="1:4" x14ac:dyDescent="0.2">
      <c r="A34" s="65"/>
      <c r="B34" s="65" t="s">
        <v>79</v>
      </c>
      <c r="C34" s="65"/>
      <c r="D34" s="67"/>
    </row>
    <row r="35" spans="1:4" x14ac:dyDescent="0.2">
      <c r="A35" s="65"/>
      <c r="B35" s="65"/>
      <c r="C35" s="65"/>
      <c r="D35" s="67"/>
    </row>
    <row r="36" spans="1:4" x14ac:dyDescent="0.2">
      <c r="A36" s="65"/>
      <c r="B36" s="65"/>
      <c r="C36" s="65"/>
      <c r="D36" s="67"/>
    </row>
  </sheetData>
  <sheetProtection selectLockedCells="1" selectUnlockedCells="1"/>
  <mergeCells count="2">
    <mergeCell ref="A1:D1"/>
    <mergeCell ref="B21:C21"/>
  </mergeCells>
  <pageMargins left="0.78749999999999998" right="0.78749999999999998" top="1.2194444444444446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 Donal Lyons 2023</oddHeader>
    <oddFooter>&amp;C&amp;"Times New Roman,Regular"&amp;12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I39"/>
  <sheetViews>
    <sheetView view="pageLayout" zoomScaleNormal="105" workbookViewId="0">
      <selection activeCell="D18" sqref="D18"/>
    </sheetView>
  </sheetViews>
  <sheetFormatPr defaultColWidth="9.140625" defaultRowHeight="12.75" x14ac:dyDescent="0.2"/>
  <cols>
    <col min="1" max="1" width="11.7109375" style="11" customWidth="1"/>
    <col min="2" max="2" width="43" style="11" customWidth="1"/>
    <col min="3" max="3" width="10.42578125" style="11" customWidth="1"/>
    <col min="4" max="4" width="21.42578125" style="42" customWidth="1"/>
    <col min="5" max="5" width="7.5703125" style="11" customWidth="1"/>
    <col min="6" max="6" width="13.85546875" style="11" customWidth="1"/>
    <col min="7" max="8" width="9.140625" style="11"/>
    <col min="9" max="9" width="16" style="11" customWidth="1"/>
    <col min="10" max="16384" width="9.140625" style="11"/>
  </cols>
  <sheetData>
    <row r="1" spans="1:9" ht="24.2" customHeight="1" x14ac:dyDescent="0.25">
      <c r="A1" s="281" t="s">
        <v>12</v>
      </c>
      <c r="B1" s="281"/>
      <c r="C1" s="281"/>
      <c r="D1" s="281"/>
    </row>
    <row r="2" spans="1:9" x14ac:dyDescent="0.2">
      <c r="A2" s="40"/>
      <c r="B2" s="40"/>
      <c r="C2" s="40"/>
      <c r="D2" s="41"/>
      <c r="I2" s="42"/>
    </row>
    <row r="3" spans="1:9" x14ac:dyDescent="0.2">
      <c r="A3" s="40"/>
      <c r="B3" s="9" t="s">
        <v>0</v>
      </c>
      <c r="C3" s="40"/>
      <c r="D3" s="10" t="s">
        <v>1</v>
      </c>
      <c r="I3" s="42"/>
    </row>
    <row r="4" spans="1:9" x14ac:dyDescent="0.2">
      <c r="A4" s="40"/>
      <c r="B4" s="40" t="s">
        <v>26</v>
      </c>
      <c r="C4" s="40"/>
      <c r="D4" s="41">
        <v>27252.799999999999</v>
      </c>
      <c r="I4" s="42"/>
    </row>
    <row r="5" spans="1:9" ht="25.5" x14ac:dyDescent="0.2">
      <c r="A5" s="40"/>
      <c r="B5" s="40" t="s">
        <v>107</v>
      </c>
      <c r="C5" s="40"/>
      <c r="D5" s="41">
        <v>2191.48</v>
      </c>
      <c r="I5" s="42"/>
    </row>
    <row r="6" spans="1:9" x14ac:dyDescent="0.2">
      <c r="A6" s="40"/>
      <c r="B6" s="40" t="s">
        <v>104</v>
      </c>
      <c r="C6" s="40"/>
      <c r="D6" s="41">
        <v>960</v>
      </c>
      <c r="I6" s="42"/>
    </row>
    <row r="7" spans="1:9" x14ac:dyDescent="0.2">
      <c r="A7" s="40"/>
      <c r="B7" s="40"/>
      <c r="C7" s="40"/>
      <c r="D7" s="41"/>
      <c r="I7" s="42"/>
    </row>
    <row r="8" spans="1:9" x14ac:dyDescent="0.2">
      <c r="A8" s="43"/>
      <c r="B8" s="44"/>
      <c r="C8" s="44"/>
      <c r="D8" s="45">
        <f>SUM(D4:D7)</f>
        <v>30404.28</v>
      </c>
    </row>
    <row r="9" spans="1:9" ht="25.5" x14ac:dyDescent="0.2">
      <c r="A9" s="9" t="s">
        <v>2</v>
      </c>
      <c r="B9" s="9" t="s">
        <v>35</v>
      </c>
      <c r="C9" s="9" t="s">
        <v>3</v>
      </c>
      <c r="D9" s="10" t="s">
        <v>1</v>
      </c>
    </row>
    <row r="10" spans="1:9" ht="13.5" customHeight="1" x14ac:dyDescent="0.2">
      <c r="A10" s="9"/>
      <c r="B10" s="10" t="s">
        <v>33</v>
      </c>
      <c r="C10" s="9"/>
      <c r="D10" s="10"/>
    </row>
    <row r="11" spans="1:9" ht="24.95" customHeight="1" x14ac:dyDescent="0.2">
      <c r="A11" s="40"/>
      <c r="B11" s="41"/>
      <c r="C11" s="40"/>
      <c r="D11" s="41"/>
    </row>
    <row r="12" spans="1:9" ht="13.5" customHeight="1" x14ac:dyDescent="0.2">
      <c r="A12" s="40"/>
      <c r="B12" s="41"/>
      <c r="C12" s="40"/>
      <c r="D12" s="41"/>
    </row>
    <row r="13" spans="1:9" ht="12.95" customHeight="1" x14ac:dyDescent="0.2">
      <c r="A13" s="40"/>
      <c r="B13" s="40" t="s">
        <v>87</v>
      </c>
      <c r="C13" s="40"/>
      <c r="D13" s="41"/>
    </row>
    <row r="14" spans="1:9" ht="18" customHeight="1" x14ac:dyDescent="0.2">
      <c r="A14" s="40"/>
      <c r="B14" s="9" t="s">
        <v>34</v>
      </c>
      <c r="C14" s="40"/>
      <c r="D14" s="41"/>
    </row>
    <row r="15" spans="1:9" ht="18" customHeight="1" x14ac:dyDescent="0.2">
      <c r="A15" s="40"/>
      <c r="B15" s="40" t="s">
        <v>67</v>
      </c>
      <c r="C15" s="40"/>
      <c r="D15" s="41"/>
    </row>
    <row r="16" spans="1:9" ht="18" customHeight="1" x14ac:dyDescent="0.2">
      <c r="A16" s="40"/>
      <c r="B16" s="9"/>
      <c r="C16" s="40"/>
      <c r="D16" s="41"/>
    </row>
    <row r="17" spans="1:4" ht="18" customHeight="1" x14ac:dyDescent="0.2">
      <c r="A17" s="40"/>
      <c r="B17" s="9" t="s">
        <v>97</v>
      </c>
      <c r="C17" s="40"/>
      <c r="D17" s="41"/>
    </row>
    <row r="18" spans="1:4" x14ac:dyDescent="0.2">
      <c r="A18" s="60"/>
      <c r="B18" s="40" t="s">
        <v>194</v>
      </c>
      <c r="C18" s="41"/>
      <c r="D18" s="10">
        <v>1500</v>
      </c>
    </row>
    <row r="19" spans="1:4" x14ac:dyDescent="0.2">
      <c r="A19" s="44"/>
      <c r="B19" s="44"/>
      <c r="C19" s="43"/>
      <c r="D19" s="48"/>
    </row>
    <row r="20" spans="1:4" x14ac:dyDescent="0.2">
      <c r="A20" s="40"/>
      <c r="B20" s="9"/>
      <c r="C20" s="40"/>
      <c r="D20" s="10"/>
    </row>
    <row r="21" spans="1:4" x14ac:dyDescent="0.2">
      <c r="A21" s="57"/>
      <c r="B21" s="58" t="s">
        <v>4</v>
      </c>
      <c r="C21" s="57"/>
      <c r="D21" s="59">
        <f>D8+D18</f>
        <v>31904.28</v>
      </c>
    </row>
    <row r="22" spans="1:4" x14ac:dyDescent="0.2">
      <c r="A22" s="40"/>
      <c r="B22" s="9"/>
      <c r="C22" s="40"/>
      <c r="D22" s="41"/>
    </row>
    <row r="23" spans="1:4" x14ac:dyDescent="0.2">
      <c r="A23" s="40"/>
      <c r="B23" s="282" t="s">
        <v>47</v>
      </c>
      <c r="C23" s="282"/>
      <c r="D23" s="41" t="s">
        <v>41</v>
      </c>
    </row>
    <row r="24" spans="1:4" ht="25.5" x14ac:dyDescent="0.2">
      <c r="A24" s="47"/>
      <c r="B24" s="40" t="s">
        <v>27</v>
      </c>
      <c r="C24" s="40" t="s">
        <v>133</v>
      </c>
      <c r="D24" s="153">
        <v>0.73</v>
      </c>
    </row>
    <row r="25" spans="1:4" x14ac:dyDescent="0.2">
      <c r="A25" s="47"/>
      <c r="B25" s="40" t="s">
        <v>64</v>
      </c>
      <c r="C25" s="40" t="s">
        <v>100</v>
      </c>
      <c r="D25" s="153">
        <v>0.92</v>
      </c>
    </row>
    <row r="26" spans="1:4" x14ac:dyDescent="0.2">
      <c r="A26" s="47"/>
      <c r="B26" s="110" t="s">
        <v>65</v>
      </c>
      <c r="C26" s="40" t="s">
        <v>91</v>
      </c>
      <c r="D26" s="153">
        <v>1</v>
      </c>
    </row>
    <row r="27" spans="1:4" x14ac:dyDescent="0.2">
      <c r="A27" s="218"/>
      <c r="B27" s="65" t="s">
        <v>6</v>
      </c>
      <c r="C27" s="219" t="s">
        <v>46</v>
      </c>
      <c r="D27" s="154">
        <v>0.5</v>
      </c>
    </row>
    <row r="28" spans="1:4" ht="25.5" x14ac:dyDescent="0.2">
      <c r="A28" s="218"/>
      <c r="B28" s="65" t="s">
        <v>11</v>
      </c>
      <c r="C28" s="219" t="s">
        <v>113</v>
      </c>
      <c r="D28" s="154">
        <v>0.33</v>
      </c>
    </row>
    <row r="29" spans="1:4" x14ac:dyDescent="0.2">
      <c r="A29" s="218"/>
      <c r="B29" s="65" t="s">
        <v>10</v>
      </c>
      <c r="C29" s="219" t="s">
        <v>46</v>
      </c>
      <c r="D29" s="154">
        <v>0.5</v>
      </c>
    </row>
    <row r="30" spans="1:4" x14ac:dyDescent="0.2">
      <c r="A30" s="218"/>
      <c r="B30" s="65"/>
      <c r="C30" s="219"/>
      <c r="D30" s="154"/>
    </row>
    <row r="31" spans="1:4" x14ac:dyDescent="0.2">
      <c r="A31" s="110"/>
      <c r="B31" s="220"/>
      <c r="C31" s="110"/>
      <c r="D31" s="154"/>
    </row>
    <row r="32" spans="1:4" x14ac:dyDescent="0.2">
      <c r="D32" s="140"/>
    </row>
    <row r="33" spans="1:4" x14ac:dyDescent="0.2">
      <c r="A33" s="65"/>
      <c r="B33" s="80" t="s">
        <v>7</v>
      </c>
      <c r="C33" s="65"/>
      <c r="D33" s="115"/>
    </row>
    <row r="34" spans="1:4" x14ac:dyDescent="0.2">
      <c r="A34" s="65"/>
      <c r="B34" s="65" t="s">
        <v>51</v>
      </c>
      <c r="C34" s="65"/>
      <c r="D34" s="115"/>
    </row>
    <row r="35" spans="1:4" x14ac:dyDescent="0.2">
      <c r="A35" s="65"/>
      <c r="B35" s="65"/>
      <c r="C35" s="65"/>
      <c r="D35" s="115"/>
    </row>
    <row r="36" spans="1:4" x14ac:dyDescent="0.2">
      <c r="A36" s="65"/>
      <c r="B36" s="65"/>
      <c r="C36" s="65"/>
      <c r="D36" s="115"/>
    </row>
    <row r="37" spans="1:4" x14ac:dyDescent="0.2">
      <c r="A37" s="65"/>
      <c r="B37" s="65"/>
      <c r="C37" s="65"/>
      <c r="D37" s="115"/>
    </row>
    <row r="38" spans="1:4" x14ac:dyDescent="0.2">
      <c r="A38" s="65"/>
      <c r="B38" s="65"/>
      <c r="C38" s="65"/>
      <c r="D38" s="115"/>
    </row>
    <row r="39" spans="1:4" x14ac:dyDescent="0.2">
      <c r="A39" s="113"/>
      <c r="B39" s="113"/>
      <c r="C39" s="113"/>
      <c r="D39" s="114"/>
    </row>
  </sheetData>
  <sheetProtection selectLockedCells="1" selectUnlockedCells="1"/>
  <mergeCells count="2">
    <mergeCell ref="A1:D1"/>
    <mergeCell ref="B23:C2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Roman,Regular"&amp;12Cllr. Michael Crowe 2023</oddHeader>
    <oddFooter>&amp;C&amp;"Times New Roman,Regular"&amp;12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E75E2C2771046B27CBDC5E871CB61" ma:contentTypeVersion="5" ma:contentTypeDescription="Create a new document." ma:contentTypeScope="" ma:versionID="0146af319f44969774f394147370e898">
  <xsd:schema xmlns:xsd="http://www.w3.org/2001/XMLSchema" xmlns:xs="http://www.w3.org/2001/XMLSchema" xmlns:p="http://schemas.microsoft.com/office/2006/metadata/properties" xmlns:ns3="207121ad-32b9-4150-beef-421d13858225" targetNamespace="http://schemas.microsoft.com/office/2006/metadata/properties" ma:root="true" ma:fieldsID="e88fd509255f147aaf82d68afebc59b7" ns3:_="">
    <xsd:import namespace="207121ad-32b9-4150-beef-421d1385822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121ad-32b9-4150-beef-421d1385822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5BF783-EB08-4729-B24A-764AAD6612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121ad-32b9-4150-beef-421d138582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F8AD83-BFBF-4BE1-8B74-922B9278DC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90A5FF-DBE4-4C9D-9BE5-DA5523A40774}">
  <ds:schemaRefs>
    <ds:schemaRef ds:uri="http://www.w3.org/XML/1998/namespace"/>
    <ds:schemaRef ds:uri="207121ad-32b9-4150-beef-421d13858225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E. Hoare 2023</vt:lpstr>
      <vt:lpstr>C. Higgins 2023</vt:lpstr>
      <vt:lpstr>M. O'Connor 2023</vt:lpstr>
      <vt:lpstr>J. Connolly 2023</vt:lpstr>
      <vt:lpstr>A. Cheevers 2023</vt:lpstr>
      <vt:lpstr>Alan  Curran 2023</vt:lpstr>
      <vt:lpstr>I. Byrne 2023</vt:lpstr>
      <vt:lpstr>D. Lyons 2023</vt:lpstr>
      <vt:lpstr>M. Crowe 2023</vt:lpstr>
      <vt:lpstr>D. McDonnell 2023</vt:lpstr>
      <vt:lpstr>N. McNelis 2023</vt:lpstr>
      <vt:lpstr>N. Murphy 2023</vt:lpstr>
      <vt:lpstr>T. O'Flaherty 2023</vt:lpstr>
      <vt:lpstr>P. Keane 2023</vt:lpstr>
      <vt:lpstr>F. Fahy 2023</vt:lpstr>
      <vt:lpstr>N Larkin 2023</vt:lpstr>
      <vt:lpstr>M. Cubbard 2023</vt:lpstr>
      <vt:lpstr>C Connolly 2023</vt:lpstr>
      <vt:lpstr>O.Hanley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Lohan</dc:creator>
  <cp:lastModifiedBy>Pamela Delaney</cp:lastModifiedBy>
  <cp:lastPrinted>2024-08-30T13:52:35Z</cp:lastPrinted>
  <dcterms:created xsi:type="dcterms:W3CDTF">2016-03-16T14:31:02Z</dcterms:created>
  <dcterms:modified xsi:type="dcterms:W3CDTF">2024-09-12T10:17:38Z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0x0101009C8E75E2C2771046B27CBDC5E871CB61</vt:lpwstr>
  </property>
</Properties>
</file>